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B59DE88-EC7D-402F-918D-259F76F5F606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Origins'!$1:$6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9" i="24" l="1"/>
  <c r="M91" i="24"/>
  <c r="L91" i="24"/>
  <c r="K91" i="24"/>
  <c r="J91" i="24"/>
  <c r="I91" i="24"/>
  <c r="H91" i="24"/>
  <c r="G91" i="24"/>
  <c r="F91" i="24"/>
  <c r="E91" i="24"/>
  <c r="D91" i="24"/>
  <c r="C91" i="24"/>
  <c r="B91" i="24"/>
  <c r="N81" i="24"/>
  <c r="N80" i="24"/>
  <c r="N79" i="24"/>
  <c r="N78" i="24"/>
  <c r="N77" i="24"/>
  <c r="N76" i="24"/>
  <c r="N75" i="24"/>
  <c r="N74" i="24"/>
  <c r="N73" i="24"/>
  <c r="N8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88" i="24"/>
  <c r="N87" i="24"/>
  <c r="N86" i="24"/>
  <c r="N85" i="24"/>
  <c r="N84" i="24"/>
  <c r="N83" i="24"/>
  <c r="N82" i="24"/>
  <c r="N72" i="24"/>
  <c r="N71" i="24"/>
  <c r="N70" i="24"/>
  <c r="N69" i="24"/>
  <c r="N68" i="24"/>
  <c r="N67" i="24"/>
  <c r="N66" i="24"/>
  <c r="N65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91" i="24" l="1"/>
  <c r="O89" i="24" s="1"/>
  <c r="J32" i="23"/>
  <c r="D11" i="23"/>
  <c r="F9" i="23"/>
  <c r="D12" i="23"/>
  <c r="D13" i="23" s="1"/>
  <c r="D14" i="23" s="1"/>
  <c r="D15" i="23" s="1"/>
  <c r="D16" i="23" s="1"/>
  <c r="S32" i="23"/>
  <c r="N17" i="23"/>
  <c r="O80" i="24" l="1"/>
  <c r="J93" i="24"/>
  <c r="K93" i="24"/>
  <c r="O78" i="24"/>
  <c r="O81" i="24"/>
  <c r="O77" i="24"/>
  <c r="O76" i="24"/>
  <c r="O75" i="24"/>
  <c r="O73" i="24"/>
  <c r="O74" i="24"/>
  <c r="O79" i="24"/>
  <c r="C93" i="24"/>
  <c r="B93" i="24"/>
  <c r="D93" i="24"/>
  <c r="E93" i="24"/>
  <c r="F93" i="24"/>
  <c r="G93" i="24"/>
  <c r="H93" i="24"/>
  <c r="I93" i="24"/>
  <c r="L93" i="24"/>
  <c r="M93" i="24"/>
  <c r="O63" i="24"/>
  <c r="O51" i="24"/>
  <c r="O50" i="24"/>
  <c r="O62" i="24"/>
  <c r="O61" i="24"/>
  <c r="O49" i="24"/>
  <c r="O53" i="24"/>
  <c r="O52" i="24"/>
  <c r="O60" i="24"/>
  <c r="O48" i="24"/>
  <c r="O58" i="24"/>
  <c r="O57" i="24"/>
  <c r="O45" i="24"/>
  <c r="O56" i="24"/>
  <c r="O55" i="24"/>
  <c r="O43" i="24"/>
  <c r="O54" i="24"/>
  <c r="O59" i="24"/>
  <c r="O47" i="24"/>
  <c r="O46" i="24"/>
  <c r="O44" i="24"/>
  <c r="O42" i="24"/>
  <c r="O64" i="24"/>
  <c r="N93" i="24"/>
  <c r="O35" i="24"/>
  <c r="O34" i="24"/>
  <c r="O26" i="24"/>
  <c r="O18" i="24"/>
  <c r="O10" i="24"/>
  <c r="O82" i="24"/>
  <c r="O37" i="24"/>
  <c r="O33" i="24"/>
  <c r="O25" i="24"/>
  <c r="O17" i="24"/>
  <c r="O66" i="24"/>
  <c r="O36" i="24"/>
  <c r="O9" i="24"/>
  <c r="O32" i="24"/>
  <c r="O24" i="24"/>
  <c r="O16" i="24"/>
  <c r="O8" i="24"/>
  <c r="O88" i="24"/>
  <c r="O72" i="24"/>
  <c r="O69" i="24"/>
  <c r="O28" i="24"/>
  <c r="O12" i="24"/>
  <c r="O68" i="24"/>
  <c r="O39" i="24"/>
  <c r="O19" i="24"/>
  <c r="O38" i="24"/>
  <c r="O31" i="24"/>
  <c r="O23" i="24"/>
  <c r="O15" i="24"/>
  <c r="O91" i="24"/>
  <c r="O87" i="24"/>
  <c r="O71" i="24"/>
  <c r="O65" i="24"/>
  <c r="O86" i="24"/>
  <c r="O41" i="24"/>
  <c r="O29" i="24"/>
  <c r="O21" i="24"/>
  <c r="O85" i="24"/>
  <c r="O40" i="24"/>
  <c r="O27" i="24"/>
  <c r="O83" i="24"/>
  <c r="O30" i="24"/>
  <c r="O22" i="24"/>
  <c r="O14" i="24"/>
  <c r="O70" i="24"/>
  <c r="O13" i="24"/>
  <c r="O20" i="24"/>
  <c r="O84" i="24"/>
  <c r="O11" i="24"/>
  <c r="O67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8" i="9"/>
  <c r="H16" i="9"/>
  <c r="H8" i="9"/>
  <c r="H13" i="9"/>
  <c r="H15" i="9"/>
  <c r="H20" i="9"/>
  <c r="H17" i="9"/>
  <c r="H9" i="9"/>
  <c r="H14" i="9"/>
  <c r="H11" i="9"/>
  <c r="H19" i="9"/>
  <c r="H10" i="9"/>
  <c r="H7" i="9"/>
  <c r="H12" i="9"/>
  <c r="G23" i="9"/>
  <c r="H23" i="9"/>
</calcChain>
</file>

<file path=xl/sharedStrings.xml><?xml version="1.0" encoding="utf-8"?>
<sst xmlns="http://schemas.openxmlformats.org/spreadsheetml/2006/main" count="276" uniqueCount="152">
  <si>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</si>
  <si>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</si>
  <si>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</si>
  <si>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</si>
  <si>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</si>
  <si>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</si>
  <si>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</si>
  <si>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</si>
  <si>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</si>
  <si>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</si>
  <si>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</si>
  <si>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</si>
  <si>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</si>
  <si>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</si>
  <si>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</si>
  <si>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</si>
  <si>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</si>
  <si>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</si>
  <si>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</si>
  <si>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</si>
  <si>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</si>
  <si>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</si>
  <si>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</si>
  <si>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</si>
  <si>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</si>
  <si>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</si>
  <si>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</si>
  <si>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</si>
  <si>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</si>
  <si>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</si>
  <si>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</si>
  <si>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</si>
  <si>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</si>
  <si>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</si>
  <si>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</si>
  <si>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</si>
  <si>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</si>
  <si>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</si>
  <si>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</si>
  <si>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</si>
  <si>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</si>
  <si>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</si>
  <si>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</si>
  <si>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</si>
  <si>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</si>
  <si>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</si>
  <si>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</si>
  <si>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</si>
  <si>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</si>
  <si>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</si>
  <si>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</si>
  <si>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</si>
  <si>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</si>
  <si>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</si>
  <si>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</si>
  <si>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</si>
  <si>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</si>
  <si>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</si>
  <si>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</si>
  <si>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</si>
  <si>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</si>
  <si>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</si>
  <si>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</si>
  <si>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</si>
  <si>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</si>
  <si>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</si>
  <si>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</si>
  <si>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</si>
  <si>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</si>
  <si>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</si>
  <si>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</si>
  <si>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</si>
  <si>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</si>
  <si>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</si>
  <si>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</si>
  <si>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</si>
  <si>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</si>
  <si>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</si>
  <si>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</si>
  <si>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</si>
  <si>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</si>
  <si>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</si>
  <si>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</si>
  <si>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</si>
  <si>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</si>
  <si>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</si>
  <si>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</si>
  <si>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</si>
  <si>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</si>
  <si>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</si>
  <si>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</si>
  <si>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</si>
  <si>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</si>
  <si>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</si>
  <si>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</si>
  <si>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</si>
  <si>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</si>
  <si>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</si>
  <si>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</si>
  <si>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ZAMBIA</t>
  </si>
  <si>
    <t>URUGUAY</t>
  </si>
  <si>
    <t>PINELLAS</t>
  </si>
  <si>
    <t>ARGENTINA</t>
  </si>
  <si>
    <t>CURACAO</t>
  </si>
  <si>
    <t>JORDAN</t>
  </si>
  <si>
    <t>LEBANON</t>
  </si>
  <si>
    <t>LITHUANIA</t>
  </si>
  <si>
    <t>MOLDOVA</t>
  </si>
  <si>
    <t>MYANMAR</t>
  </si>
  <si>
    <t>RUSSIA</t>
  </si>
  <si>
    <t>SPAIN</t>
  </si>
  <si>
    <t>BANGLADESH</t>
  </si>
  <si>
    <t>BELARUS</t>
  </si>
  <si>
    <t>BURUNDI</t>
  </si>
  <si>
    <t>CANADA</t>
  </si>
  <si>
    <t>CHAD</t>
  </si>
  <si>
    <t>COSTA RICA</t>
  </si>
  <si>
    <t>CROATIA</t>
  </si>
  <si>
    <t>KAZAKHSTAN</t>
  </si>
  <si>
    <t>KENYA</t>
  </si>
  <si>
    <t>MALAYSIA</t>
  </si>
  <si>
    <t>MOZAMBIQUE</t>
  </si>
  <si>
    <t>PHILIPPINES</t>
  </si>
  <si>
    <t>POLAND</t>
  </si>
  <si>
    <t>SOUTH AFRICA</t>
  </si>
  <si>
    <t>THAILAND</t>
  </si>
  <si>
    <t>YEMEN</t>
  </si>
  <si>
    <t>ZIMBABWE</t>
  </si>
  <si>
    <t>New Arrivals by Top Counties and Origin</t>
  </si>
  <si>
    <t>DOMINICAN REPUBLIC</t>
  </si>
  <si>
    <t>UNITED ARAB EMIRATES</t>
  </si>
  <si>
    <t>ARMENIA</t>
  </si>
  <si>
    <t>CAMBODIA</t>
  </si>
  <si>
    <t>CHINA</t>
  </si>
  <si>
    <t xml:space="preserve">DEM REP OF CONGO </t>
  </si>
  <si>
    <t>GERMANY</t>
  </si>
  <si>
    <t>GHANA</t>
  </si>
  <si>
    <t>INDIA</t>
  </si>
  <si>
    <t>INDONESIA</t>
  </si>
  <si>
    <t>ITALY</t>
  </si>
  <si>
    <t>IVORY COAST</t>
  </si>
  <si>
    <t>MOROCCO</t>
  </si>
  <si>
    <t>SOMALIA</t>
  </si>
  <si>
    <t>SRI LANKA</t>
  </si>
  <si>
    <t>TRINIDAD</t>
  </si>
  <si>
    <t>TUNISIA</t>
  </si>
  <si>
    <t>VIETNAM</t>
  </si>
  <si>
    <t>October 1, 2023 - September 30, 2024</t>
  </si>
  <si>
    <t>Federal Fiscal Year 2024</t>
  </si>
  <si>
    <t>MAURITANIA</t>
  </si>
  <si>
    <t>SWEDEN</t>
  </si>
  <si>
    <t>CENTRAL AFRICAN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</si>
</sst>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0" xfId="8" applyFont="1" applyFill="1" applyBorder="1" applyAlignment="1">
      <alignment horizontal="left"/>
    </xf>
    <xf numFmtId="0" fontId="9" fillId="0" borderId="0" xfId="8" applyFont="1" applyBorder="1" applyAlignment="1">
      <alignment horizontal="center"/>
    </xf>
    <xf numFmtId="0" fontId="9" fillId="0" borderId="0" xfId="8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0" fillId="2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9" fillId="2" borderId="0" xfId="8" applyFont="1" applyFill="1" applyBorder="1" applyAlignment="1">
      <alignment wrapText="1"/>
    </xf>
    <xf numFmtId="3" fontId="9" fillId="2" borderId="2" xfId="8" applyNumberFormat="1" applyFont="1" applyFill="1" applyBorder="1" applyAlignment="1">
      <alignment horizontal="center"/>
    </xf>
    <xf numFmtId="3" fontId="17" fillId="2" borderId="2" xfId="8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22" fillId="0" borderId="5" xfId="8" applyFont="1" applyFill="1" applyBorder="1" applyAlignment="1">
      <alignment wrapText="1"/>
    </xf>
    <xf numFmtId="3" fontId="9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/>
    </xf>
    <xf numFmtId="0" fontId="21" fillId="0" borderId="0" xfId="8" applyFont="1" applyFill="1" applyBorder="1" applyAlignment="1">
      <alignment wrapText="1"/>
    </xf>
    <xf numFmtId="0" fontId="24" fillId="0" borderId="0" xfId="8" applyFont="1" applyFill="1" applyBorder="1" applyAlignment="1">
      <alignment wrapText="1"/>
    </xf>
    <xf numFmtId="0" fontId="22" fillId="2" borderId="2" xfId="8" applyFont="1" applyFill="1" applyBorder="1" applyAlignment="1">
      <alignment wrapText="1"/>
    </xf>
    <xf numFmtId="3" fontId="17" fillId="2" borderId="2" xfId="8" applyNumberFormat="1" applyFont="1" applyFill="1" applyBorder="1" applyAlignment="1">
      <alignment horizontal="center" wrapText="1"/>
    </xf>
    <xf numFmtId="0" fontId="25" fillId="0" borderId="2" xfId="8" applyFont="1" applyBorder="1" applyAlignment="1">
      <alignment horizontal="center"/>
    </xf>
    <xf numFmtId="0" fontId="25" fillId="0" borderId="2" xfId="8" applyFont="1" applyFill="1" applyBorder="1" applyAlignment="1">
      <alignment horizontal="center"/>
    </xf>
    <xf numFmtId="164" fontId="26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8" t="s">
        <v>65</v>
      </c>
      <c r="M4" s="148"/>
      <c r="N4" s="14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8" t="s">
        <v>66</v>
      </c>
      <c r="I19" s="148"/>
      <c r="J19" s="148"/>
      <c r="K19" s="85" t="s">
        <v>70</v>
      </c>
      <c r="M19" s="148" t="s">
        <v>66</v>
      </c>
      <c r="N19" s="148"/>
      <c r="O19" s="148"/>
      <c r="P19" s="85" t="s">
        <v>70</v>
      </c>
      <c r="Q19" s="148" t="s">
        <v>66</v>
      </c>
      <c r="R19" s="148"/>
      <c r="S19" s="14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P93"/>
  <sheetViews>
    <sheetView showGridLines="0" tabSelected="1" zoomScale="80" zoomScaleNormal="80" workbookViewId="0">
      <pane ySplit="6" topLeftCell="A7" activePane="bottomLeft" state="frozen"/>
      <selection pane="bottomLeft" activeCell="Q9" sqref="Q9"/>
    </sheetView>
  </sheetViews>
  <sheetFormatPr defaultColWidth="33.28515625" defaultRowHeight="15" x14ac:dyDescent="0.25"/>
  <cols>
    <col min="1" max="1" width="24.28515625" style="3" bestFit="1" customWidth="1"/>
    <col min="2" max="4" width="10.7109375" style="1" customWidth="1"/>
    <col min="5" max="5" width="14.42578125" style="1" bestFit="1" customWidth="1"/>
    <col min="6" max="8" width="10.7109375" style="1" customWidth="1"/>
    <col min="9" max="9" width="12.7109375" style="1" bestFit="1" customWidth="1"/>
    <col min="10" max="14" width="10.7109375" style="1" customWidth="1"/>
    <col min="15" max="15" width="10.7109375" style="99" customWidth="1"/>
    <col min="16" max="16" width="12.7109375" customWidth="1"/>
  </cols>
  <sheetData>
    <row r="1" spans="1:15" ht="18.75" x14ac:dyDescent="0.3">
      <c r="A1" s="149" t="s">
        <v>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18.75" x14ac:dyDescent="0.3">
      <c r="A2" s="149" t="s">
        <v>128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 x14ac:dyDescent="0.3">
      <c r="A3" s="149" t="s">
        <v>148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ht="18.75" x14ac:dyDescent="0.3">
      <c r="A4" s="149" t="s">
        <v>147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ht="9" customHeight="1" x14ac:dyDescent="0.25">
      <c r="A5" s="102"/>
      <c r="B5" s="110"/>
      <c r="C5" s="110"/>
      <c r="D5" s="110"/>
      <c r="E5" s="111"/>
      <c r="F5" s="110"/>
      <c r="G5" s="110"/>
      <c r="H5" s="110"/>
      <c r="I5" s="110"/>
      <c r="J5" s="110"/>
      <c r="K5" s="110"/>
      <c r="L5" s="110"/>
      <c r="M5" s="112"/>
      <c r="N5" s="112"/>
      <c r="O5" s="113"/>
    </row>
    <row r="6" spans="1:15" s="10" customFormat="1" ht="15.75" thickBot="1" x14ac:dyDescent="0.3">
      <c r="A6" s="101" t="s">
        <v>74</v>
      </c>
      <c r="B6" s="145" t="s">
        <v>20</v>
      </c>
      <c r="C6" s="145" t="s">
        <v>23</v>
      </c>
      <c r="D6" s="145" t="s">
        <v>19</v>
      </c>
      <c r="E6" s="145" t="s">
        <v>17</v>
      </c>
      <c r="F6" s="145" t="s">
        <v>97</v>
      </c>
      <c r="G6" s="145" t="s">
        <v>16</v>
      </c>
      <c r="H6" s="145" t="s">
        <v>21</v>
      </c>
      <c r="I6" s="145" t="s">
        <v>18</v>
      </c>
      <c r="J6" s="145" t="s">
        <v>101</v>
      </c>
      <c r="K6" s="145" t="s">
        <v>29</v>
      </c>
      <c r="L6" s="145" t="s">
        <v>25</v>
      </c>
      <c r="M6" s="146" t="s">
        <v>45</v>
      </c>
      <c r="N6" s="146" t="s">
        <v>0</v>
      </c>
      <c r="O6" s="147" t="s">
        <v>13</v>
      </c>
    </row>
    <row r="7" spans="1:15" s="10" customFormat="1" ht="8.4499999999999993" customHeight="1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117"/>
      <c r="O7" s="118"/>
    </row>
    <row r="8" spans="1:15" s="10" customFormat="1" ht="19.5" customHeight="1" x14ac:dyDescent="0.25">
      <c r="A8" s="123" t="s">
        <v>37</v>
      </c>
      <c r="B8" s="124">
        <v>0</v>
      </c>
      <c r="C8" s="124">
        <v>0</v>
      </c>
      <c r="D8" s="124">
        <v>580</v>
      </c>
      <c r="E8" s="124">
        <v>143</v>
      </c>
      <c r="F8" s="124">
        <v>1</v>
      </c>
      <c r="G8" s="124">
        <v>0</v>
      </c>
      <c r="H8" s="124">
        <v>32</v>
      </c>
      <c r="I8" s="124">
        <v>0</v>
      </c>
      <c r="J8" s="124">
        <v>113</v>
      </c>
      <c r="K8" s="124">
        <v>0</v>
      </c>
      <c r="L8" s="124">
        <v>0</v>
      </c>
      <c r="M8" s="124">
        <v>65</v>
      </c>
      <c r="N8" s="124">
        <f>SUM(B8:M8)</f>
        <v>934</v>
      </c>
      <c r="O8" s="125">
        <f t="shared" ref="O8:O39" si="0">(N8/N$91)</f>
        <v>4.9613819626674596E-3</v>
      </c>
    </row>
    <row r="9" spans="1:15" s="10" customFormat="1" ht="19.5" customHeight="1" x14ac:dyDescent="0.25">
      <c r="A9" s="115" t="s">
        <v>102</v>
      </c>
      <c r="B9" s="119">
        <v>0</v>
      </c>
      <c r="C9" s="119">
        <v>0</v>
      </c>
      <c r="D9" s="119">
        <v>0</v>
      </c>
      <c r="E9" s="119">
        <v>1</v>
      </c>
      <c r="F9" s="119">
        <v>0</v>
      </c>
      <c r="G9" s="119">
        <v>2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f t="shared" ref="N9:N89" si="1">SUM(B9:M9)</f>
        <v>3</v>
      </c>
      <c r="O9" s="118">
        <f t="shared" si="0"/>
        <v>1.5935916368310899E-5</v>
      </c>
    </row>
    <row r="10" spans="1:15" s="10" customFormat="1" ht="19.5" customHeight="1" x14ac:dyDescent="0.25">
      <c r="A10" s="123" t="s">
        <v>131</v>
      </c>
      <c r="B10" s="124">
        <v>0</v>
      </c>
      <c r="C10" s="124">
        <v>0</v>
      </c>
      <c r="D10" s="124">
        <v>1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f t="shared" si="1"/>
        <v>1</v>
      </c>
      <c r="O10" s="125">
        <f t="shared" si="0"/>
        <v>5.3119721227702998E-6</v>
      </c>
    </row>
    <row r="11" spans="1:15" s="10" customFormat="1" ht="19.5" customHeight="1" x14ac:dyDescent="0.25">
      <c r="A11" s="115" t="s">
        <v>111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3</v>
      </c>
      <c r="K11" s="119">
        <v>0</v>
      </c>
      <c r="L11" s="119">
        <v>0</v>
      </c>
      <c r="M11" s="119">
        <v>0</v>
      </c>
      <c r="N11" s="119">
        <f t="shared" si="1"/>
        <v>3</v>
      </c>
      <c r="O11" s="118">
        <f t="shared" si="0"/>
        <v>1.5935916368310899E-5</v>
      </c>
    </row>
    <row r="12" spans="1:15" s="10" customFormat="1" ht="19.5" customHeight="1" x14ac:dyDescent="0.25">
      <c r="A12" s="123" t="s">
        <v>112</v>
      </c>
      <c r="B12" s="124">
        <v>0</v>
      </c>
      <c r="C12" s="124">
        <v>0</v>
      </c>
      <c r="D12" s="124">
        <v>1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f t="shared" si="1"/>
        <v>1</v>
      </c>
      <c r="O12" s="125">
        <f t="shared" si="0"/>
        <v>5.3119721227702998E-6</v>
      </c>
    </row>
    <row r="13" spans="1:15" s="10" customFormat="1" ht="19.5" customHeight="1" x14ac:dyDescent="0.25">
      <c r="A13" s="115" t="s">
        <v>98</v>
      </c>
      <c r="B13" s="119">
        <v>5</v>
      </c>
      <c r="C13" s="119">
        <v>0</v>
      </c>
      <c r="D13" s="119">
        <v>0</v>
      </c>
      <c r="E13" s="119">
        <v>0</v>
      </c>
      <c r="F13" s="119">
        <v>0</v>
      </c>
      <c r="G13" s="119">
        <v>1</v>
      </c>
      <c r="H13" s="119">
        <v>1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f t="shared" si="1"/>
        <v>7</v>
      </c>
      <c r="O13" s="118">
        <f t="shared" si="0"/>
        <v>3.7183804859392099E-5</v>
      </c>
    </row>
    <row r="14" spans="1:15" s="10" customFormat="1" ht="19.5" customHeight="1" x14ac:dyDescent="0.25">
      <c r="A14" s="123" t="s">
        <v>75</v>
      </c>
      <c r="B14" s="124">
        <v>1</v>
      </c>
      <c r="C14" s="124">
        <v>0</v>
      </c>
      <c r="D14" s="124">
        <v>0</v>
      </c>
      <c r="E14" s="124">
        <v>0</v>
      </c>
      <c r="F14" s="124">
        <v>0</v>
      </c>
      <c r="G14" s="124">
        <v>2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4</v>
      </c>
      <c r="N14" s="124">
        <f t="shared" si="1"/>
        <v>7</v>
      </c>
      <c r="O14" s="125">
        <f t="shared" si="0"/>
        <v>3.7183804859392099E-5</v>
      </c>
    </row>
    <row r="15" spans="1:15" s="10" customFormat="1" ht="19.5" customHeight="1" x14ac:dyDescent="0.25">
      <c r="A15" s="115" t="s">
        <v>113</v>
      </c>
      <c r="B15" s="119">
        <v>0</v>
      </c>
      <c r="C15" s="119">
        <v>0</v>
      </c>
      <c r="D15" s="119">
        <v>6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f t="shared" si="1"/>
        <v>6</v>
      </c>
      <c r="O15" s="118">
        <f t="shared" si="0"/>
        <v>3.1871832736621799E-5</v>
      </c>
    </row>
    <row r="16" spans="1:15" s="10" customFormat="1" ht="19.5" customHeight="1" x14ac:dyDescent="0.25">
      <c r="A16" s="123" t="s">
        <v>132</v>
      </c>
      <c r="B16" s="124">
        <v>0</v>
      </c>
      <c r="C16" s="124">
        <v>0</v>
      </c>
      <c r="D16" s="124">
        <v>1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f t="shared" si="1"/>
        <v>1</v>
      </c>
      <c r="O16" s="125">
        <f t="shared" si="0"/>
        <v>5.3119721227702998E-6</v>
      </c>
    </row>
    <row r="17" spans="1:15" s="10" customFormat="1" ht="19.5" customHeight="1" x14ac:dyDescent="0.25">
      <c r="A17" s="115" t="s">
        <v>76</v>
      </c>
      <c r="B17" s="119">
        <v>0</v>
      </c>
      <c r="C17" s="119">
        <v>0</v>
      </c>
      <c r="D17" s="119">
        <v>0</v>
      </c>
      <c r="E17" s="119">
        <v>1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f t="shared" si="1"/>
        <v>1</v>
      </c>
      <c r="O17" s="118">
        <f t="shared" si="0"/>
        <v>5.3119721227702998E-6</v>
      </c>
    </row>
    <row r="18" spans="1:15" s="10" customFormat="1" ht="19.5" customHeight="1" x14ac:dyDescent="0.25">
      <c r="A18" s="123" t="s">
        <v>114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1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f t="shared" si="1"/>
        <v>1</v>
      </c>
      <c r="O18" s="125">
        <f t="shared" si="0"/>
        <v>5.3119721227702998E-6</v>
      </c>
    </row>
    <row r="19" spans="1:15" s="10" customFormat="1" ht="19.5" customHeight="1" x14ac:dyDescent="0.25">
      <c r="A19" s="115" t="s">
        <v>151</v>
      </c>
      <c r="B19" s="119">
        <v>0</v>
      </c>
      <c r="C19" s="119">
        <v>0</v>
      </c>
      <c r="D19" s="119">
        <v>19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f t="shared" si="1"/>
        <v>19</v>
      </c>
      <c r="O19" s="118">
        <f t="shared" si="0"/>
        <v>1.0092747033263569E-4</v>
      </c>
    </row>
    <row r="20" spans="1:15" s="10" customFormat="1" ht="19.5" customHeight="1" x14ac:dyDescent="0.25">
      <c r="A20" s="123" t="s">
        <v>115</v>
      </c>
      <c r="B20" s="124">
        <v>0</v>
      </c>
      <c r="C20" s="124">
        <v>0</v>
      </c>
      <c r="D20" s="124">
        <v>7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f t="shared" si="1"/>
        <v>7</v>
      </c>
      <c r="O20" s="125">
        <f t="shared" si="0"/>
        <v>3.7183804859392099E-5</v>
      </c>
    </row>
    <row r="21" spans="1:15" s="10" customFormat="1" ht="19.5" customHeight="1" x14ac:dyDescent="0.25">
      <c r="A21" s="115" t="s">
        <v>77</v>
      </c>
      <c r="B21" s="119">
        <v>0</v>
      </c>
      <c r="C21" s="119">
        <v>0</v>
      </c>
      <c r="D21" s="119">
        <v>0</v>
      </c>
      <c r="E21" s="119">
        <v>2</v>
      </c>
      <c r="F21" s="119">
        <v>0</v>
      </c>
      <c r="G21" s="119">
        <v>0</v>
      </c>
      <c r="H21" s="119">
        <v>2</v>
      </c>
      <c r="I21" s="119">
        <v>0</v>
      </c>
      <c r="J21" s="119">
        <v>0</v>
      </c>
      <c r="K21" s="119">
        <v>0</v>
      </c>
      <c r="L21" s="119">
        <v>1</v>
      </c>
      <c r="M21" s="119">
        <v>1</v>
      </c>
      <c r="N21" s="119">
        <f t="shared" si="1"/>
        <v>6</v>
      </c>
      <c r="O21" s="118">
        <f t="shared" si="0"/>
        <v>3.1871832736621799E-5</v>
      </c>
    </row>
    <row r="22" spans="1:15" s="10" customFormat="1" ht="19.5" customHeight="1" x14ac:dyDescent="0.25">
      <c r="A22" s="123" t="s">
        <v>133</v>
      </c>
      <c r="B22" s="124">
        <v>2</v>
      </c>
      <c r="C22" s="124">
        <v>0</v>
      </c>
      <c r="D22" s="124">
        <v>0</v>
      </c>
      <c r="E22" s="124">
        <v>1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f t="shared" si="1"/>
        <v>3</v>
      </c>
      <c r="O22" s="125">
        <f t="shared" si="0"/>
        <v>1.5935916368310899E-5</v>
      </c>
    </row>
    <row r="23" spans="1:15" s="10" customFormat="1" ht="19.5" customHeight="1" x14ac:dyDescent="0.25">
      <c r="A23" s="115" t="s">
        <v>38</v>
      </c>
      <c r="B23" s="119">
        <v>6</v>
      </c>
      <c r="C23" s="119">
        <v>1</v>
      </c>
      <c r="D23" s="119">
        <v>31</v>
      </c>
      <c r="E23" s="119">
        <v>50</v>
      </c>
      <c r="F23" s="119">
        <v>1</v>
      </c>
      <c r="G23" s="119">
        <v>41</v>
      </c>
      <c r="H23" s="119">
        <v>24</v>
      </c>
      <c r="I23" s="119">
        <v>4</v>
      </c>
      <c r="J23" s="119">
        <v>7</v>
      </c>
      <c r="K23" s="119">
        <v>2</v>
      </c>
      <c r="L23" s="119">
        <v>0</v>
      </c>
      <c r="M23" s="119">
        <v>64</v>
      </c>
      <c r="N23" s="119">
        <f t="shared" si="1"/>
        <v>231</v>
      </c>
      <c r="O23" s="118">
        <f t="shared" si="0"/>
        <v>1.2270655603599393E-3</v>
      </c>
    </row>
    <row r="24" spans="1:15" s="10" customFormat="1" ht="19.5" customHeight="1" x14ac:dyDescent="0.25">
      <c r="A24" s="123" t="s">
        <v>41</v>
      </c>
      <c r="B24" s="124">
        <v>0</v>
      </c>
      <c r="C24" s="124">
        <v>0</v>
      </c>
      <c r="D24" s="124">
        <v>11</v>
      </c>
      <c r="E24" s="124">
        <v>2</v>
      </c>
      <c r="F24" s="124">
        <v>0</v>
      </c>
      <c r="G24" s="124">
        <v>0</v>
      </c>
      <c r="H24" s="124">
        <v>0</v>
      </c>
      <c r="I24" s="124">
        <v>0</v>
      </c>
      <c r="J24" s="124">
        <v>8</v>
      </c>
      <c r="K24" s="124">
        <v>0</v>
      </c>
      <c r="L24" s="124">
        <v>0</v>
      </c>
      <c r="M24" s="124">
        <v>9</v>
      </c>
      <c r="N24" s="124">
        <f t="shared" si="1"/>
        <v>30</v>
      </c>
      <c r="O24" s="125">
        <f t="shared" si="0"/>
        <v>1.5935916368310898E-4</v>
      </c>
    </row>
    <row r="25" spans="1:15" s="38" customFormat="1" ht="19.5" customHeight="1" x14ac:dyDescent="0.25">
      <c r="A25" s="100" t="s">
        <v>116</v>
      </c>
      <c r="B25" s="119">
        <v>1</v>
      </c>
      <c r="C25" s="119">
        <v>0</v>
      </c>
      <c r="D25" s="119">
        <v>9</v>
      </c>
      <c r="E25" s="119">
        <v>4</v>
      </c>
      <c r="F25" s="130">
        <v>0</v>
      </c>
      <c r="G25" s="130">
        <v>4</v>
      </c>
      <c r="H25" s="119">
        <v>1</v>
      </c>
      <c r="I25" s="119">
        <v>0</v>
      </c>
      <c r="J25" s="119">
        <v>1</v>
      </c>
      <c r="K25" s="119">
        <v>0</v>
      </c>
      <c r="L25" s="119">
        <v>0</v>
      </c>
      <c r="M25" s="119">
        <v>6</v>
      </c>
      <c r="N25" s="121">
        <f t="shared" si="1"/>
        <v>26</v>
      </c>
      <c r="O25" s="131">
        <f t="shared" si="0"/>
        <v>1.3811127519202778E-4</v>
      </c>
    </row>
    <row r="26" spans="1:15" s="38" customFormat="1" ht="19.5" customHeight="1" x14ac:dyDescent="0.25">
      <c r="A26" s="105" t="s">
        <v>117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3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7">
        <v>0</v>
      </c>
      <c r="N26" s="127">
        <f t="shared" si="1"/>
        <v>3</v>
      </c>
      <c r="O26" s="122">
        <f t="shared" si="0"/>
        <v>1.5935916368310899E-5</v>
      </c>
    </row>
    <row r="27" spans="1:15" s="38" customFormat="1" ht="19.5" customHeight="1" x14ac:dyDescent="0.25">
      <c r="A27" s="100" t="s">
        <v>39</v>
      </c>
      <c r="B27" s="119">
        <v>3353</v>
      </c>
      <c r="C27" s="119">
        <v>3323</v>
      </c>
      <c r="D27" s="130">
        <v>3193</v>
      </c>
      <c r="E27" s="119">
        <v>15034</v>
      </c>
      <c r="F27" s="130">
        <v>6759</v>
      </c>
      <c r="G27" s="130">
        <v>57123</v>
      </c>
      <c r="H27" s="119">
        <v>2759</v>
      </c>
      <c r="I27" s="119">
        <v>5298</v>
      </c>
      <c r="J27" s="119">
        <v>1930</v>
      </c>
      <c r="K27" s="119">
        <v>1287</v>
      </c>
      <c r="L27" s="119">
        <v>479</v>
      </c>
      <c r="M27" s="121">
        <v>9694</v>
      </c>
      <c r="N27" s="121">
        <f t="shared" si="1"/>
        <v>110232</v>
      </c>
      <c r="O27" s="131">
        <f t="shared" si="0"/>
        <v>0.58554931103721564</v>
      </c>
    </row>
    <row r="28" spans="1:15" s="38" customFormat="1" ht="19.5" customHeight="1" x14ac:dyDescent="0.25">
      <c r="A28" s="105" t="s">
        <v>103</v>
      </c>
      <c r="B28" s="126">
        <v>0</v>
      </c>
      <c r="C28" s="124">
        <v>0</v>
      </c>
      <c r="D28" s="124">
        <v>3</v>
      </c>
      <c r="E28" s="124">
        <v>0</v>
      </c>
      <c r="F28" s="126">
        <v>2</v>
      </c>
      <c r="G28" s="126">
        <v>1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7">
        <f t="shared" si="1"/>
        <v>6</v>
      </c>
      <c r="O28" s="122">
        <f t="shared" si="0"/>
        <v>3.1871832736621799E-5</v>
      </c>
    </row>
    <row r="29" spans="1:15" s="38" customFormat="1" ht="19.5" customHeight="1" x14ac:dyDescent="0.25">
      <c r="A29" s="142" t="s">
        <v>134</v>
      </c>
      <c r="B29" s="119">
        <v>0</v>
      </c>
      <c r="C29" s="119">
        <v>0</v>
      </c>
      <c r="D29" s="130">
        <v>41</v>
      </c>
      <c r="E29" s="130">
        <v>8</v>
      </c>
      <c r="F29" s="130">
        <v>0</v>
      </c>
      <c r="G29" s="130">
        <v>0</v>
      </c>
      <c r="H29" s="130">
        <v>0</v>
      </c>
      <c r="I29" s="119">
        <v>0</v>
      </c>
      <c r="J29" s="119">
        <v>15</v>
      </c>
      <c r="K29" s="119">
        <v>0</v>
      </c>
      <c r="L29" s="130">
        <v>0</v>
      </c>
      <c r="M29" s="121">
        <v>40</v>
      </c>
      <c r="N29" s="121">
        <f t="shared" si="1"/>
        <v>104</v>
      </c>
      <c r="O29" s="131">
        <f t="shared" si="0"/>
        <v>5.5244510076811113E-4</v>
      </c>
    </row>
    <row r="30" spans="1:15" s="38" customFormat="1" ht="19.5" customHeight="1" x14ac:dyDescent="0.25">
      <c r="A30" s="132" t="s">
        <v>129</v>
      </c>
      <c r="B30" s="126">
        <v>0</v>
      </c>
      <c r="C30" s="124">
        <v>0</v>
      </c>
      <c r="D30" s="126">
        <v>1</v>
      </c>
      <c r="E30" s="124">
        <v>5</v>
      </c>
      <c r="F30" s="126">
        <v>0</v>
      </c>
      <c r="G30" s="126">
        <v>5</v>
      </c>
      <c r="H30" s="126">
        <v>0</v>
      </c>
      <c r="I30" s="126">
        <v>0</v>
      </c>
      <c r="J30" s="126">
        <v>0</v>
      </c>
      <c r="K30" s="126">
        <v>0</v>
      </c>
      <c r="L30" s="124">
        <v>0</v>
      </c>
      <c r="M30" s="127">
        <v>3</v>
      </c>
      <c r="N30" s="127">
        <f t="shared" si="1"/>
        <v>14</v>
      </c>
      <c r="O30" s="122">
        <f t="shared" si="0"/>
        <v>7.4367609718784198E-5</v>
      </c>
    </row>
    <row r="31" spans="1:15" s="38" customFormat="1" ht="19.5" customHeight="1" x14ac:dyDescent="0.25">
      <c r="A31" s="100" t="s">
        <v>78</v>
      </c>
      <c r="B31" s="119">
        <v>0</v>
      </c>
      <c r="C31" s="130">
        <v>0</v>
      </c>
      <c r="D31" s="119">
        <v>2</v>
      </c>
      <c r="E31" s="130">
        <v>8</v>
      </c>
      <c r="F31" s="130">
        <v>0</v>
      </c>
      <c r="G31" s="130">
        <v>8</v>
      </c>
      <c r="H31" s="130">
        <v>2</v>
      </c>
      <c r="I31" s="130">
        <v>3</v>
      </c>
      <c r="J31" s="130">
        <v>0</v>
      </c>
      <c r="K31" s="130">
        <v>0</v>
      </c>
      <c r="L31" s="130">
        <v>0</v>
      </c>
      <c r="M31" s="121">
        <v>10</v>
      </c>
      <c r="N31" s="121">
        <f t="shared" si="1"/>
        <v>33</v>
      </c>
      <c r="O31" s="131">
        <f t="shared" si="0"/>
        <v>1.752950800514199E-4</v>
      </c>
    </row>
    <row r="32" spans="1:15" s="38" customFormat="1" ht="19.5" customHeight="1" x14ac:dyDescent="0.25">
      <c r="A32" s="105" t="s">
        <v>79</v>
      </c>
      <c r="B32" s="124">
        <v>0</v>
      </c>
      <c r="C32" s="124">
        <v>0</v>
      </c>
      <c r="D32" s="124">
        <v>0</v>
      </c>
      <c r="E32" s="126">
        <v>2</v>
      </c>
      <c r="F32" s="126">
        <v>0</v>
      </c>
      <c r="G32" s="126">
        <v>0</v>
      </c>
      <c r="H32" s="124">
        <v>0</v>
      </c>
      <c r="I32" s="124">
        <v>0</v>
      </c>
      <c r="J32" s="124">
        <v>14</v>
      </c>
      <c r="K32" s="124">
        <v>0</v>
      </c>
      <c r="L32" s="126">
        <v>0</v>
      </c>
      <c r="M32" s="127">
        <v>5</v>
      </c>
      <c r="N32" s="127">
        <f t="shared" si="1"/>
        <v>21</v>
      </c>
      <c r="O32" s="122">
        <f t="shared" si="0"/>
        <v>1.1155141457817629E-4</v>
      </c>
    </row>
    <row r="33" spans="1:16" s="38" customFormat="1" ht="19.5" customHeight="1" x14ac:dyDescent="0.25">
      <c r="A33" s="100" t="s">
        <v>73</v>
      </c>
      <c r="B33" s="130">
        <v>8</v>
      </c>
      <c r="C33" s="119">
        <v>0</v>
      </c>
      <c r="D33" s="130">
        <v>9</v>
      </c>
      <c r="E33" s="130">
        <v>23</v>
      </c>
      <c r="F33" s="130">
        <v>0</v>
      </c>
      <c r="G33" s="130">
        <v>8</v>
      </c>
      <c r="H33" s="130">
        <v>9</v>
      </c>
      <c r="I33" s="119">
        <v>0</v>
      </c>
      <c r="J33" s="119">
        <v>14</v>
      </c>
      <c r="K33" s="119">
        <v>0</v>
      </c>
      <c r="L33" s="130">
        <v>0</v>
      </c>
      <c r="M33" s="121">
        <v>6</v>
      </c>
      <c r="N33" s="121">
        <f t="shared" si="1"/>
        <v>77</v>
      </c>
      <c r="O33" s="131">
        <f t="shared" si="0"/>
        <v>4.0902185345331309E-4</v>
      </c>
    </row>
    <row r="34" spans="1:16" s="38" customFormat="1" ht="19.5" customHeight="1" x14ac:dyDescent="0.25">
      <c r="A34" s="105" t="s">
        <v>80</v>
      </c>
      <c r="B34" s="124">
        <v>0</v>
      </c>
      <c r="C34" s="124">
        <v>0</v>
      </c>
      <c r="D34" s="124">
        <v>7</v>
      </c>
      <c r="E34" s="124">
        <v>0</v>
      </c>
      <c r="F34" s="41">
        <v>0</v>
      </c>
      <c r="G34" s="41">
        <v>0</v>
      </c>
      <c r="H34" s="124">
        <v>0</v>
      </c>
      <c r="I34" s="124">
        <v>0</v>
      </c>
      <c r="J34" s="124">
        <v>1</v>
      </c>
      <c r="K34" s="124">
        <v>0</v>
      </c>
      <c r="L34" s="41">
        <v>0</v>
      </c>
      <c r="M34" s="124">
        <v>0</v>
      </c>
      <c r="N34" s="127">
        <f t="shared" si="1"/>
        <v>8</v>
      </c>
      <c r="O34" s="129">
        <f t="shared" si="0"/>
        <v>4.2495776982162399E-5</v>
      </c>
    </row>
    <row r="35" spans="1:16" s="38" customFormat="1" ht="19.5" customHeight="1" x14ac:dyDescent="0.25">
      <c r="A35" s="100" t="s">
        <v>81</v>
      </c>
      <c r="B35" s="119">
        <v>0</v>
      </c>
      <c r="C35" s="119">
        <v>0</v>
      </c>
      <c r="D35" s="119">
        <v>11</v>
      </c>
      <c r="E35" s="119">
        <v>3</v>
      </c>
      <c r="F35" s="103">
        <v>0</v>
      </c>
      <c r="G35" s="108">
        <v>0</v>
      </c>
      <c r="H35" s="119">
        <v>0</v>
      </c>
      <c r="I35" s="119">
        <v>0</v>
      </c>
      <c r="J35" s="119">
        <v>0</v>
      </c>
      <c r="K35" s="119">
        <v>0</v>
      </c>
      <c r="L35" s="108">
        <v>0</v>
      </c>
      <c r="M35" s="119">
        <v>0</v>
      </c>
      <c r="N35" s="108">
        <f t="shared" si="1"/>
        <v>14</v>
      </c>
      <c r="O35" s="109">
        <f t="shared" si="0"/>
        <v>7.4367609718784198E-5</v>
      </c>
      <c r="P35" s="10"/>
    </row>
    <row r="36" spans="1:16" s="38" customFormat="1" ht="19.5" customHeight="1" x14ac:dyDescent="0.25">
      <c r="A36" s="105" t="s">
        <v>135</v>
      </c>
      <c r="B36" s="107">
        <v>0</v>
      </c>
      <c r="C36" s="107">
        <v>0</v>
      </c>
      <c r="D36" s="106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2</v>
      </c>
      <c r="N36" s="107">
        <f t="shared" si="1"/>
        <v>2</v>
      </c>
      <c r="O36" s="98">
        <f t="shared" si="0"/>
        <v>1.06239442455406E-5</v>
      </c>
    </row>
    <row r="37" spans="1:16" s="38" customFormat="1" ht="19.5" customHeight="1" x14ac:dyDescent="0.25">
      <c r="A37" s="100" t="s">
        <v>136</v>
      </c>
      <c r="B37" s="108">
        <v>0</v>
      </c>
      <c r="C37" s="119">
        <v>0</v>
      </c>
      <c r="D37" s="119">
        <v>0</v>
      </c>
      <c r="E37" s="119">
        <v>0</v>
      </c>
      <c r="F37" s="108">
        <v>0</v>
      </c>
      <c r="G37" s="108">
        <v>0</v>
      </c>
      <c r="H37" s="119">
        <v>0</v>
      </c>
      <c r="I37" s="119">
        <v>0</v>
      </c>
      <c r="J37" s="119">
        <v>2</v>
      </c>
      <c r="K37" s="119">
        <v>0</v>
      </c>
      <c r="L37" s="119">
        <v>0</v>
      </c>
      <c r="M37" s="119">
        <v>0</v>
      </c>
      <c r="N37" s="108">
        <f t="shared" si="1"/>
        <v>2</v>
      </c>
      <c r="O37" s="114">
        <f t="shared" si="0"/>
        <v>1.06239442455406E-5</v>
      </c>
    </row>
    <row r="38" spans="1:16" s="38" customFormat="1" ht="19.5" customHeight="1" x14ac:dyDescent="0.25">
      <c r="A38" s="105" t="s">
        <v>82</v>
      </c>
      <c r="B38" s="107">
        <v>9</v>
      </c>
      <c r="C38" s="124">
        <v>0</v>
      </c>
      <c r="D38" s="124">
        <v>51</v>
      </c>
      <c r="E38" s="124">
        <v>68</v>
      </c>
      <c r="F38" s="106">
        <v>3</v>
      </c>
      <c r="G38" s="107">
        <v>12</v>
      </c>
      <c r="H38" s="107">
        <v>13</v>
      </c>
      <c r="I38" s="107">
        <v>18</v>
      </c>
      <c r="J38" s="107">
        <v>13</v>
      </c>
      <c r="K38" s="107">
        <v>0</v>
      </c>
      <c r="L38" s="124">
        <v>0</v>
      </c>
      <c r="M38" s="124">
        <v>59</v>
      </c>
      <c r="N38" s="107">
        <f t="shared" si="1"/>
        <v>246</v>
      </c>
      <c r="O38" s="98">
        <f t="shared" si="0"/>
        <v>1.3067451422014936E-3</v>
      </c>
    </row>
    <row r="39" spans="1:16" s="38" customFormat="1" ht="19.5" customHeight="1" x14ac:dyDescent="0.25">
      <c r="A39" s="100" t="s">
        <v>83</v>
      </c>
      <c r="B39" s="108">
        <v>2</v>
      </c>
      <c r="C39" s="108">
        <v>0</v>
      </c>
      <c r="D39" s="108">
        <v>0</v>
      </c>
      <c r="E39" s="108">
        <v>0</v>
      </c>
      <c r="F39" s="108">
        <v>3</v>
      </c>
      <c r="G39" s="103">
        <v>0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f t="shared" si="1"/>
        <v>8</v>
      </c>
      <c r="O39" s="114">
        <f t="shared" si="0"/>
        <v>4.2495776982162399E-5</v>
      </c>
    </row>
    <row r="40" spans="1:16" s="38" customFormat="1" ht="19.5" customHeight="1" thickBot="1" x14ac:dyDescent="0.3">
      <c r="A40" s="143" t="s">
        <v>40</v>
      </c>
      <c r="B40" s="133">
        <v>15165</v>
      </c>
      <c r="C40" s="134">
        <v>2394</v>
      </c>
      <c r="D40" s="133">
        <v>1570</v>
      </c>
      <c r="E40" s="134">
        <v>1833</v>
      </c>
      <c r="F40" s="134">
        <v>2976</v>
      </c>
      <c r="G40" s="144">
        <v>12072</v>
      </c>
      <c r="H40" s="134">
        <v>9914</v>
      </c>
      <c r="I40" s="134">
        <v>12690</v>
      </c>
      <c r="J40" s="134">
        <v>174</v>
      </c>
      <c r="K40" s="134">
        <v>2467</v>
      </c>
      <c r="L40" s="134">
        <v>2660</v>
      </c>
      <c r="M40" s="134">
        <v>6376</v>
      </c>
      <c r="N40" s="134">
        <f t="shared" si="1"/>
        <v>70291</v>
      </c>
      <c r="O40" s="135">
        <f t="shared" ref="O40:O71" si="2">(N40/N$91)</f>
        <v>0.37338383248164714</v>
      </c>
      <c r="P40" s="10"/>
    </row>
    <row r="41" spans="1:16" s="38" customFormat="1" ht="19.5" customHeight="1" x14ac:dyDescent="0.25">
      <c r="A41" s="100" t="s">
        <v>84</v>
      </c>
      <c r="B41" s="119">
        <v>10</v>
      </c>
      <c r="C41" s="119">
        <v>0</v>
      </c>
      <c r="D41" s="119">
        <v>1</v>
      </c>
      <c r="E41" s="119">
        <v>19</v>
      </c>
      <c r="F41" s="108">
        <v>7</v>
      </c>
      <c r="G41" s="119">
        <v>25</v>
      </c>
      <c r="H41" s="119">
        <v>10</v>
      </c>
      <c r="I41" s="119">
        <v>9</v>
      </c>
      <c r="J41" s="119">
        <v>26</v>
      </c>
      <c r="K41" s="119">
        <v>2</v>
      </c>
      <c r="L41" s="119">
        <v>1</v>
      </c>
      <c r="M41" s="108">
        <v>17</v>
      </c>
      <c r="N41" s="108">
        <f t="shared" si="1"/>
        <v>127</v>
      </c>
      <c r="O41" s="114">
        <f t="shared" si="2"/>
        <v>6.7462045959182804E-4</v>
      </c>
    </row>
    <row r="42" spans="1:16" s="38" customFormat="1" ht="19.5" customHeight="1" x14ac:dyDescent="0.25">
      <c r="A42" s="105" t="s">
        <v>137</v>
      </c>
      <c r="B42" s="124">
        <v>0</v>
      </c>
      <c r="C42" s="124">
        <v>0</v>
      </c>
      <c r="D42" s="107">
        <v>0</v>
      </c>
      <c r="E42" s="107">
        <v>3</v>
      </c>
      <c r="F42" s="107">
        <v>0</v>
      </c>
      <c r="G42" s="106">
        <v>0</v>
      </c>
      <c r="H42" s="124">
        <v>0</v>
      </c>
      <c r="I42" s="124">
        <v>0</v>
      </c>
      <c r="J42" s="124">
        <v>2</v>
      </c>
      <c r="K42" s="124">
        <v>0</v>
      </c>
      <c r="L42" s="124">
        <v>0</v>
      </c>
      <c r="M42" s="124">
        <v>0</v>
      </c>
      <c r="N42" s="107">
        <f t="shared" si="1"/>
        <v>5</v>
      </c>
      <c r="O42" s="98">
        <f t="shared" si="2"/>
        <v>2.6559860613851499E-5</v>
      </c>
    </row>
    <row r="43" spans="1:16" s="38" customFormat="1" ht="19.5" customHeight="1" x14ac:dyDescent="0.25">
      <c r="A43" s="100" t="s">
        <v>138</v>
      </c>
      <c r="B43" s="119">
        <v>0</v>
      </c>
      <c r="C43" s="119">
        <v>0</v>
      </c>
      <c r="D43" s="108">
        <v>0</v>
      </c>
      <c r="E43" s="108">
        <v>0</v>
      </c>
      <c r="F43" s="108">
        <v>0</v>
      </c>
      <c r="G43" s="119">
        <v>0</v>
      </c>
      <c r="H43" s="119">
        <v>0</v>
      </c>
      <c r="I43" s="108">
        <v>0</v>
      </c>
      <c r="J43" s="108">
        <v>4</v>
      </c>
      <c r="K43" s="108">
        <v>0</v>
      </c>
      <c r="L43" s="108">
        <v>0</v>
      </c>
      <c r="M43" s="108">
        <v>0</v>
      </c>
      <c r="N43" s="108">
        <f t="shared" si="1"/>
        <v>4</v>
      </c>
      <c r="O43" s="114">
        <f t="shared" si="2"/>
        <v>2.1247888491081199E-5</v>
      </c>
    </row>
    <row r="44" spans="1:16" s="38" customFormat="1" ht="19.5" customHeight="1" x14ac:dyDescent="0.25">
      <c r="A44" s="105" t="s">
        <v>85</v>
      </c>
      <c r="B44" s="124">
        <v>0</v>
      </c>
      <c r="C44" s="124">
        <v>0</v>
      </c>
      <c r="D44" s="124">
        <v>4</v>
      </c>
      <c r="E44" s="124">
        <v>1</v>
      </c>
      <c r="F44" s="107">
        <v>0</v>
      </c>
      <c r="G44" s="124">
        <v>2</v>
      </c>
      <c r="H44" s="124">
        <v>1</v>
      </c>
      <c r="I44" s="124">
        <v>0</v>
      </c>
      <c r="J44" s="124">
        <v>0</v>
      </c>
      <c r="K44" s="124">
        <v>0</v>
      </c>
      <c r="L44" s="107">
        <v>0</v>
      </c>
      <c r="M44" s="124">
        <v>0</v>
      </c>
      <c r="N44" s="107">
        <f t="shared" si="1"/>
        <v>8</v>
      </c>
      <c r="O44" s="98">
        <f t="shared" si="2"/>
        <v>4.2495776982162399E-5</v>
      </c>
    </row>
    <row r="45" spans="1:16" s="38" customFormat="1" ht="19.5" customHeight="1" x14ac:dyDescent="0.25">
      <c r="A45" s="100" t="s">
        <v>86</v>
      </c>
      <c r="B45" s="119">
        <v>0</v>
      </c>
      <c r="C45" s="119">
        <v>0</v>
      </c>
      <c r="D45" s="119">
        <v>21</v>
      </c>
      <c r="E45" s="108">
        <v>6</v>
      </c>
      <c r="F45" s="108">
        <v>4</v>
      </c>
      <c r="G45" s="119">
        <v>0</v>
      </c>
      <c r="H45" s="108">
        <v>1</v>
      </c>
      <c r="I45" s="119">
        <v>0</v>
      </c>
      <c r="J45" s="119">
        <v>2</v>
      </c>
      <c r="K45" s="119">
        <v>0</v>
      </c>
      <c r="L45" s="119">
        <v>0</v>
      </c>
      <c r="M45" s="119">
        <v>1</v>
      </c>
      <c r="N45" s="108">
        <f t="shared" si="1"/>
        <v>35</v>
      </c>
      <c r="O45" s="114">
        <f t="shared" si="2"/>
        <v>1.8591902429696049E-4</v>
      </c>
    </row>
    <row r="46" spans="1:16" s="38" customFormat="1" ht="19.5" customHeight="1" x14ac:dyDescent="0.25">
      <c r="A46" s="105" t="s">
        <v>139</v>
      </c>
      <c r="B46" s="124">
        <v>0</v>
      </c>
      <c r="C46" s="124">
        <v>0</v>
      </c>
      <c r="D46" s="124">
        <v>1</v>
      </c>
      <c r="E46" s="107">
        <v>0</v>
      </c>
      <c r="F46" s="107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07">
        <v>0</v>
      </c>
      <c r="M46" s="107">
        <v>0</v>
      </c>
      <c r="N46" s="107">
        <f t="shared" si="1"/>
        <v>1</v>
      </c>
      <c r="O46" s="98">
        <f t="shared" si="2"/>
        <v>5.3119721227702998E-6</v>
      </c>
    </row>
    <row r="47" spans="1:16" s="38" customFormat="1" ht="19.5" customHeight="1" x14ac:dyDescent="0.25">
      <c r="A47" s="100" t="s">
        <v>140</v>
      </c>
      <c r="B47" s="119">
        <v>0</v>
      </c>
      <c r="C47" s="119">
        <v>0</v>
      </c>
      <c r="D47" s="119">
        <v>0</v>
      </c>
      <c r="E47" s="119">
        <v>0</v>
      </c>
      <c r="F47" s="108">
        <v>0</v>
      </c>
      <c r="G47" s="119">
        <v>0</v>
      </c>
      <c r="H47" s="108">
        <v>0</v>
      </c>
      <c r="I47" s="119">
        <v>0</v>
      </c>
      <c r="J47" s="119">
        <v>1</v>
      </c>
      <c r="K47" s="119">
        <v>0</v>
      </c>
      <c r="L47" s="119">
        <v>0</v>
      </c>
      <c r="M47" s="119">
        <v>0</v>
      </c>
      <c r="N47" s="108">
        <f t="shared" si="1"/>
        <v>1</v>
      </c>
      <c r="O47" s="114">
        <f t="shared" si="2"/>
        <v>5.3119721227702998E-6</v>
      </c>
    </row>
    <row r="48" spans="1:16" s="38" customFormat="1" ht="19.5" customHeight="1" x14ac:dyDescent="0.25">
      <c r="A48" s="105" t="s">
        <v>87</v>
      </c>
      <c r="B48" s="124">
        <v>2</v>
      </c>
      <c r="C48" s="124">
        <v>0</v>
      </c>
      <c r="D48" s="124">
        <v>0</v>
      </c>
      <c r="E48" s="107">
        <v>0</v>
      </c>
      <c r="F48" s="107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07">
        <v>0</v>
      </c>
      <c r="M48" s="124">
        <v>0</v>
      </c>
      <c r="N48" s="107">
        <f t="shared" si="1"/>
        <v>2</v>
      </c>
      <c r="O48" s="98">
        <f t="shared" si="2"/>
        <v>1.06239442455406E-5</v>
      </c>
    </row>
    <row r="49" spans="1:15" s="38" customFormat="1" ht="19.5" customHeight="1" x14ac:dyDescent="0.25">
      <c r="A49" s="100" t="s">
        <v>104</v>
      </c>
      <c r="B49" s="119">
        <v>1</v>
      </c>
      <c r="C49" s="119">
        <v>0</v>
      </c>
      <c r="D49" s="119">
        <v>0</v>
      </c>
      <c r="E49" s="119">
        <v>18</v>
      </c>
      <c r="F49" s="108">
        <v>0</v>
      </c>
      <c r="G49" s="119">
        <v>0</v>
      </c>
      <c r="H49" s="119">
        <v>1</v>
      </c>
      <c r="I49" s="119">
        <v>0</v>
      </c>
      <c r="J49" s="119">
        <v>3</v>
      </c>
      <c r="K49" s="119">
        <v>0</v>
      </c>
      <c r="L49" s="119">
        <v>0</v>
      </c>
      <c r="M49" s="108">
        <v>2</v>
      </c>
      <c r="N49" s="108">
        <f t="shared" si="1"/>
        <v>25</v>
      </c>
      <c r="O49" s="114">
        <f t="shared" si="2"/>
        <v>1.327993030692575E-4</v>
      </c>
    </row>
    <row r="50" spans="1:15" s="38" customFormat="1" ht="19.5" customHeight="1" x14ac:dyDescent="0.25">
      <c r="A50" s="105" t="s">
        <v>118</v>
      </c>
      <c r="B50" s="124">
        <v>0</v>
      </c>
      <c r="C50" s="124">
        <v>0</v>
      </c>
      <c r="D50" s="107">
        <v>0</v>
      </c>
      <c r="E50" s="124">
        <v>0</v>
      </c>
      <c r="F50" s="107">
        <v>0</v>
      </c>
      <c r="G50" s="124">
        <v>0</v>
      </c>
      <c r="H50" s="107">
        <v>0</v>
      </c>
      <c r="I50" s="124">
        <v>0</v>
      </c>
      <c r="J50" s="124">
        <v>0</v>
      </c>
      <c r="K50" s="124">
        <v>0</v>
      </c>
      <c r="L50" s="124">
        <v>0</v>
      </c>
      <c r="M50" s="107">
        <v>4</v>
      </c>
      <c r="N50" s="107">
        <f t="shared" si="1"/>
        <v>4</v>
      </c>
      <c r="O50" s="98">
        <f t="shared" si="2"/>
        <v>2.1247888491081199E-5</v>
      </c>
    </row>
    <row r="51" spans="1:15" s="38" customFormat="1" ht="19.5" customHeight="1" x14ac:dyDescent="0.25">
      <c r="A51" s="100" t="s">
        <v>119</v>
      </c>
      <c r="B51" s="119">
        <v>0</v>
      </c>
      <c r="C51" s="119">
        <v>0</v>
      </c>
      <c r="D51" s="108">
        <v>1</v>
      </c>
      <c r="E51" s="108">
        <v>3</v>
      </c>
      <c r="F51" s="108">
        <v>0</v>
      </c>
      <c r="G51" s="119">
        <v>0</v>
      </c>
      <c r="H51" s="119">
        <v>0</v>
      </c>
      <c r="I51" s="119">
        <v>0</v>
      </c>
      <c r="J51" s="119">
        <v>2</v>
      </c>
      <c r="K51" s="119">
        <v>0</v>
      </c>
      <c r="L51" s="108">
        <v>0</v>
      </c>
      <c r="M51" s="108">
        <v>0</v>
      </c>
      <c r="N51" s="108">
        <f t="shared" si="1"/>
        <v>6</v>
      </c>
      <c r="O51" s="114">
        <f t="shared" si="2"/>
        <v>3.1871832736621799E-5</v>
      </c>
    </row>
    <row r="52" spans="1:15" s="38" customFormat="1" ht="19.5" customHeight="1" x14ac:dyDescent="0.25">
      <c r="A52" s="105" t="s">
        <v>105</v>
      </c>
      <c r="B52" s="124">
        <v>0</v>
      </c>
      <c r="C52" s="124">
        <v>0</v>
      </c>
      <c r="D52" s="124">
        <v>2</v>
      </c>
      <c r="E52" s="107">
        <v>6</v>
      </c>
      <c r="F52" s="107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1</v>
      </c>
      <c r="N52" s="107">
        <f t="shared" si="1"/>
        <v>9</v>
      </c>
      <c r="O52" s="98">
        <f t="shared" si="2"/>
        <v>4.7807749104932698E-5</v>
      </c>
    </row>
    <row r="53" spans="1:15" s="38" customFormat="1" ht="19.5" customHeight="1" x14ac:dyDescent="0.25">
      <c r="A53" s="100" t="s">
        <v>106</v>
      </c>
      <c r="B53" s="108">
        <v>0</v>
      </c>
      <c r="C53" s="119">
        <v>2</v>
      </c>
      <c r="D53" s="119">
        <v>0</v>
      </c>
      <c r="E53" s="108">
        <v>0</v>
      </c>
      <c r="F53" s="108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08">
        <v>0</v>
      </c>
      <c r="M53" s="119">
        <v>0</v>
      </c>
      <c r="N53" s="108">
        <f t="shared" si="1"/>
        <v>2</v>
      </c>
      <c r="O53" s="114">
        <f t="shared" si="2"/>
        <v>1.06239442455406E-5</v>
      </c>
    </row>
    <row r="54" spans="1:15" s="38" customFormat="1" ht="19.5" customHeight="1" x14ac:dyDescent="0.25">
      <c r="A54" s="105" t="s">
        <v>120</v>
      </c>
      <c r="B54" s="124">
        <v>0</v>
      </c>
      <c r="C54" s="124">
        <v>0</v>
      </c>
      <c r="D54" s="124">
        <v>10</v>
      </c>
      <c r="E54" s="107">
        <v>5</v>
      </c>
      <c r="F54" s="107">
        <v>0</v>
      </c>
      <c r="G54" s="124">
        <v>0</v>
      </c>
      <c r="H54" s="124">
        <v>1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07">
        <f t="shared" si="1"/>
        <v>16</v>
      </c>
      <c r="O54" s="98">
        <f t="shared" si="2"/>
        <v>8.4991553964324797E-5</v>
      </c>
    </row>
    <row r="55" spans="1:15" s="38" customFormat="1" ht="19.5" customHeight="1" x14ac:dyDescent="0.25">
      <c r="A55" s="100" t="s">
        <v>149</v>
      </c>
      <c r="B55" s="108">
        <v>0</v>
      </c>
      <c r="C55" s="119">
        <v>0</v>
      </c>
      <c r="D55" s="108">
        <v>2</v>
      </c>
      <c r="E55" s="108">
        <v>0</v>
      </c>
      <c r="F55" s="108">
        <v>0</v>
      </c>
      <c r="G55" s="103">
        <v>0</v>
      </c>
      <c r="H55" s="108">
        <v>0</v>
      </c>
      <c r="I55" s="108">
        <v>0</v>
      </c>
      <c r="J55" s="108">
        <v>0</v>
      </c>
      <c r="K55" s="108">
        <v>0</v>
      </c>
      <c r="L55" s="119">
        <v>0</v>
      </c>
      <c r="M55" s="108">
        <v>0</v>
      </c>
      <c r="N55" s="108">
        <f t="shared" si="1"/>
        <v>2</v>
      </c>
      <c r="O55" s="114">
        <f t="shared" si="2"/>
        <v>1.06239442455406E-5</v>
      </c>
    </row>
    <row r="56" spans="1:15" s="38" customFormat="1" ht="19.5" customHeight="1" x14ac:dyDescent="0.25">
      <c r="A56" s="105" t="s">
        <v>88</v>
      </c>
      <c r="B56" s="124">
        <v>1</v>
      </c>
      <c r="C56" s="124">
        <v>0</v>
      </c>
      <c r="D56" s="107">
        <v>0</v>
      </c>
      <c r="E56" s="124">
        <v>3</v>
      </c>
      <c r="F56" s="107">
        <v>5</v>
      </c>
      <c r="G56" s="124">
        <v>3</v>
      </c>
      <c r="H56" s="124">
        <v>3</v>
      </c>
      <c r="I56" s="124">
        <v>3</v>
      </c>
      <c r="J56" s="124">
        <v>2</v>
      </c>
      <c r="K56" s="124">
        <v>0</v>
      </c>
      <c r="L56" s="124">
        <v>0</v>
      </c>
      <c r="M56" s="107">
        <v>4</v>
      </c>
      <c r="N56" s="107">
        <f t="shared" si="1"/>
        <v>24</v>
      </c>
      <c r="O56" s="98">
        <f t="shared" si="2"/>
        <v>1.274873309464872E-4</v>
      </c>
    </row>
    <row r="57" spans="1:15" s="38" customFormat="1" ht="19.5" customHeight="1" x14ac:dyDescent="0.25">
      <c r="A57" s="100" t="s">
        <v>107</v>
      </c>
      <c r="B57" s="119">
        <v>0</v>
      </c>
      <c r="C57" s="119">
        <v>0</v>
      </c>
      <c r="D57" s="119">
        <v>0</v>
      </c>
      <c r="E57" s="119">
        <v>18</v>
      </c>
      <c r="F57" s="108">
        <v>0</v>
      </c>
      <c r="G57" s="119">
        <v>0</v>
      </c>
      <c r="H57" s="119">
        <v>0</v>
      </c>
      <c r="I57" s="119">
        <v>0</v>
      </c>
      <c r="J57" s="119">
        <v>2</v>
      </c>
      <c r="K57" s="119">
        <v>0</v>
      </c>
      <c r="L57" s="108">
        <v>0</v>
      </c>
      <c r="M57" s="119">
        <v>0</v>
      </c>
      <c r="N57" s="108">
        <f t="shared" si="1"/>
        <v>20</v>
      </c>
      <c r="O57" s="114">
        <f t="shared" si="2"/>
        <v>1.06239442455406E-4</v>
      </c>
    </row>
    <row r="58" spans="1:15" s="38" customFormat="1" ht="19.5" customHeight="1" x14ac:dyDescent="0.25">
      <c r="A58" s="105" t="s">
        <v>141</v>
      </c>
      <c r="B58" s="124">
        <v>0</v>
      </c>
      <c r="C58" s="124">
        <v>0</v>
      </c>
      <c r="D58" s="107">
        <v>0</v>
      </c>
      <c r="E58" s="107">
        <v>0</v>
      </c>
      <c r="F58" s="107">
        <v>0</v>
      </c>
      <c r="G58" s="124">
        <v>0</v>
      </c>
      <c r="H58" s="107">
        <v>0</v>
      </c>
      <c r="I58" s="124">
        <v>0</v>
      </c>
      <c r="J58" s="124">
        <v>1</v>
      </c>
      <c r="K58" s="124">
        <v>0</v>
      </c>
      <c r="L58" s="124">
        <v>0</v>
      </c>
      <c r="M58" s="107">
        <v>0</v>
      </c>
      <c r="N58" s="107">
        <f t="shared" si="1"/>
        <v>1</v>
      </c>
      <c r="O58" s="98">
        <f t="shared" si="2"/>
        <v>5.3119721227702998E-6</v>
      </c>
    </row>
    <row r="59" spans="1:15" s="38" customFormat="1" ht="19.5" customHeight="1" x14ac:dyDescent="0.25">
      <c r="A59" s="100" t="s">
        <v>121</v>
      </c>
      <c r="B59" s="108">
        <v>0</v>
      </c>
      <c r="C59" s="108">
        <v>0</v>
      </c>
      <c r="D59" s="119">
        <v>0</v>
      </c>
      <c r="E59" s="108">
        <v>5</v>
      </c>
      <c r="F59" s="108">
        <v>0</v>
      </c>
      <c r="G59" s="103">
        <v>0</v>
      </c>
      <c r="H59" s="119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f t="shared" si="1"/>
        <v>5</v>
      </c>
      <c r="O59" s="114">
        <f t="shared" si="2"/>
        <v>2.6559860613851499E-5</v>
      </c>
    </row>
    <row r="60" spans="1:15" s="38" customFormat="1" ht="19.5" customHeight="1" x14ac:dyDescent="0.25">
      <c r="A60" s="105" t="s">
        <v>108</v>
      </c>
      <c r="B60" s="124">
        <v>0</v>
      </c>
      <c r="C60" s="124">
        <v>0</v>
      </c>
      <c r="D60" s="124">
        <v>61</v>
      </c>
      <c r="E60" s="107">
        <v>2</v>
      </c>
      <c r="F60" s="107">
        <v>3</v>
      </c>
      <c r="G60" s="124">
        <v>0</v>
      </c>
      <c r="H60" s="107">
        <v>0</v>
      </c>
      <c r="I60" s="124">
        <v>0</v>
      </c>
      <c r="J60" s="124">
        <v>2</v>
      </c>
      <c r="K60" s="124">
        <v>0</v>
      </c>
      <c r="L60" s="107">
        <v>0</v>
      </c>
      <c r="M60" s="107">
        <v>2</v>
      </c>
      <c r="N60" s="107">
        <f t="shared" si="1"/>
        <v>70</v>
      </c>
      <c r="O60" s="98">
        <f t="shared" si="2"/>
        <v>3.7183804859392097E-4</v>
      </c>
    </row>
    <row r="61" spans="1:15" s="38" customFormat="1" ht="19.5" customHeight="1" x14ac:dyDescent="0.25">
      <c r="A61" s="100" t="s">
        <v>42</v>
      </c>
      <c r="B61" s="119">
        <v>28</v>
      </c>
      <c r="C61" s="119">
        <v>0</v>
      </c>
      <c r="D61" s="119">
        <v>74</v>
      </c>
      <c r="E61" s="108">
        <v>35</v>
      </c>
      <c r="F61" s="108">
        <v>13</v>
      </c>
      <c r="G61" s="119">
        <v>107</v>
      </c>
      <c r="H61" s="108">
        <v>14</v>
      </c>
      <c r="I61" s="119">
        <v>18</v>
      </c>
      <c r="J61" s="119">
        <v>17</v>
      </c>
      <c r="K61" s="119">
        <v>2</v>
      </c>
      <c r="L61" s="119">
        <v>0</v>
      </c>
      <c r="M61" s="108">
        <v>69</v>
      </c>
      <c r="N61" s="108">
        <f t="shared" si="1"/>
        <v>377</v>
      </c>
      <c r="O61" s="114">
        <f t="shared" si="2"/>
        <v>2.0026134902844028E-3</v>
      </c>
    </row>
    <row r="62" spans="1:15" s="38" customFormat="1" ht="19.5" customHeight="1" x14ac:dyDescent="0.25">
      <c r="A62" s="105" t="s">
        <v>89</v>
      </c>
      <c r="B62" s="107">
        <v>0</v>
      </c>
      <c r="C62" s="124">
        <v>0</v>
      </c>
      <c r="D62" s="124">
        <v>12</v>
      </c>
      <c r="E62" s="124">
        <v>4</v>
      </c>
      <c r="F62" s="107">
        <v>0</v>
      </c>
      <c r="G62" s="124">
        <v>0</v>
      </c>
      <c r="H62" s="124">
        <v>0</v>
      </c>
      <c r="I62" s="124">
        <v>0</v>
      </c>
      <c r="J62" s="124">
        <v>6</v>
      </c>
      <c r="K62" s="124">
        <v>0</v>
      </c>
      <c r="L62" s="124">
        <v>0</v>
      </c>
      <c r="M62" s="124">
        <v>1</v>
      </c>
      <c r="N62" s="107">
        <f t="shared" si="1"/>
        <v>23</v>
      </c>
      <c r="O62" s="98">
        <f t="shared" si="2"/>
        <v>1.2217535882371689E-4</v>
      </c>
    </row>
    <row r="63" spans="1:15" s="38" customFormat="1" ht="19.5" customHeight="1" x14ac:dyDescent="0.25">
      <c r="A63" s="100" t="s">
        <v>90</v>
      </c>
      <c r="B63" s="108">
        <v>0</v>
      </c>
      <c r="C63" s="119">
        <v>0</v>
      </c>
      <c r="D63" s="119">
        <v>0</v>
      </c>
      <c r="E63" s="108">
        <v>0</v>
      </c>
      <c r="F63" s="108">
        <v>0</v>
      </c>
      <c r="G63" s="103">
        <v>0</v>
      </c>
      <c r="H63" s="108">
        <v>0</v>
      </c>
      <c r="I63" s="119">
        <v>0</v>
      </c>
      <c r="J63" s="119">
        <v>0</v>
      </c>
      <c r="K63" s="119">
        <v>0</v>
      </c>
      <c r="L63" s="108">
        <v>0</v>
      </c>
      <c r="M63" s="108">
        <v>1</v>
      </c>
      <c r="N63" s="108">
        <f t="shared" si="1"/>
        <v>1</v>
      </c>
      <c r="O63" s="114">
        <f t="shared" si="2"/>
        <v>5.3119721227702998E-6</v>
      </c>
    </row>
    <row r="64" spans="1:15" s="38" customFormat="1" ht="19.5" customHeight="1" x14ac:dyDescent="0.25">
      <c r="A64" s="105" t="s">
        <v>91</v>
      </c>
      <c r="B64" s="124">
        <v>0</v>
      </c>
      <c r="C64" s="124">
        <v>0</v>
      </c>
      <c r="D64" s="124">
        <v>4</v>
      </c>
      <c r="E64" s="107">
        <v>2</v>
      </c>
      <c r="F64" s="107">
        <v>1</v>
      </c>
      <c r="G64" s="124">
        <v>3</v>
      </c>
      <c r="H64" s="124">
        <v>1</v>
      </c>
      <c r="I64" s="124">
        <v>1</v>
      </c>
      <c r="J64" s="124">
        <v>0</v>
      </c>
      <c r="K64" s="124">
        <v>0</v>
      </c>
      <c r="L64" s="124">
        <v>0</v>
      </c>
      <c r="M64" s="124">
        <v>0</v>
      </c>
      <c r="N64" s="107">
        <f t="shared" si="1"/>
        <v>12</v>
      </c>
      <c r="O64" s="98">
        <f t="shared" si="2"/>
        <v>6.3743665473243598E-5</v>
      </c>
    </row>
    <row r="65" spans="1:15" s="38" customFormat="1" ht="19.5" customHeight="1" x14ac:dyDescent="0.25">
      <c r="A65" s="100" t="s">
        <v>122</v>
      </c>
      <c r="B65" s="119">
        <v>0</v>
      </c>
      <c r="C65" s="119">
        <v>0</v>
      </c>
      <c r="D65" s="119">
        <v>0</v>
      </c>
      <c r="E65" s="119">
        <v>0</v>
      </c>
      <c r="F65" s="108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03">
        <v>1</v>
      </c>
      <c r="N65" s="108">
        <f t="shared" si="1"/>
        <v>1</v>
      </c>
      <c r="O65" s="114">
        <f t="shared" si="2"/>
        <v>5.3119721227702998E-6</v>
      </c>
    </row>
    <row r="66" spans="1:15" s="38" customFormat="1" ht="19.5" customHeight="1" x14ac:dyDescent="0.25">
      <c r="A66" s="105" t="s">
        <v>123</v>
      </c>
      <c r="B66" s="107">
        <v>0</v>
      </c>
      <c r="C66" s="124">
        <v>0</v>
      </c>
      <c r="D66" s="106">
        <v>0</v>
      </c>
      <c r="E66" s="106">
        <v>0</v>
      </c>
      <c r="F66" s="107">
        <v>0</v>
      </c>
      <c r="G66" s="107">
        <v>0</v>
      </c>
      <c r="H66" s="107">
        <v>0</v>
      </c>
      <c r="I66" s="124">
        <v>0</v>
      </c>
      <c r="J66" s="124">
        <v>0</v>
      </c>
      <c r="K66" s="124">
        <v>0</v>
      </c>
      <c r="L66" s="106">
        <v>0</v>
      </c>
      <c r="M66" s="106">
        <v>2</v>
      </c>
      <c r="N66" s="107">
        <f t="shared" si="1"/>
        <v>2</v>
      </c>
      <c r="O66" s="98">
        <f t="shared" si="2"/>
        <v>1.06239442455406E-5</v>
      </c>
    </row>
    <row r="67" spans="1:15" s="38" customFormat="1" ht="19.5" customHeight="1" x14ac:dyDescent="0.25">
      <c r="A67" s="128" t="s">
        <v>109</v>
      </c>
      <c r="B67" s="119">
        <v>0</v>
      </c>
      <c r="C67" s="119">
        <v>0</v>
      </c>
      <c r="D67" s="119">
        <v>4</v>
      </c>
      <c r="E67" s="119">
        <v>0</v>
      </c>
      <c r="F67" s="108">
        <v>0</v>
      </c>
      <c r="G67" s="119">
        <v>0</v>
      </c>
      <c r="H67" s="119">
        <v>0</v>
      </c>
      <c r="I67" s="119">
        <v>0</v>
      </c>
      <c r="J67" s="119">
        <v>1</v>
      </c>
      <c r="K67" s="119">
        <v>0</v>
      </c>
      <c r="L67" s="119">
        <v>0</v>
      </c>
      <c r="M67" s="103">
        <v>0</v>
      </c>
      <c r="N67" s="108">
        <f t="shared" si="1"/>
        <v>5</v>
      </c>
      <c r="O67" s="109">
        <f t="shared" si="2"/>
        <v>2.6559860613851499E-5</v>
      </c>
    </row>
    <row r="68" spans="1:15" s="38" customFormat="1" ht="19.5" customHeight="1" x14ac:dyDescent="0.25">
      <c r="A68" s="132" t="s">
        <v>92</v>
      </c>
      <c r="B68" s="124">
        <v>0</v>
      </c>
      <c r="C68" s="124">
        <v>0</v>
      </c>
      <c r="D68" s="124">
        <v>0</v>
      </c>
      <c r="E68" s="107">
        <v>12</v>
      </c>
      <c r="F68" s="107">
        <v>0</v>
      </c>
      <c r="G68" s="107">
        <v>0</v>
      </c>
      <c r="H68" s="124">
        <v>0</v>
      </c>
      <c r="I68" s="124">
        <v>0</v>
      </c>
      <c r="J68" s="124">
        <v>4</v>
      </c>
      <c r="K68" s="124">
        <v>0</v>
      </c>
      <c r="L68" s="124">
        <v>0</v>
      </c>
      <c r="M68" s="124">
        <v>0</v>
      </c>
      <c r="N68" s="107">
        <f t="shared" si="1"/>
        <v>16</v>
      </c>
      <c r="O68" s="104">
        <f t="shared" si="2"/>
        <v>8.4991553964324797E-5</v>
      </c>
    </row>
    <row r="69" spans="1:15" s="38" customFormat="1" ht="19.5" customHeight="1" x14ac:dyDescent="0.25">
      <c r="A69" s="100" t="s">
        <v>142</v>
      </c>
      <c r="B69" s="119">
        <v>0</v>
      </c>
      <c r="C69" s="119">
        <v>0</v>
      </c>
      <c r="D69" s="108">
        <v>3</v>
      </c>
      <c r="E69" s="108">
        <v>0</v>
      </c>
      <c r="F69" s="103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08">
        <v>0</v>
      </c>
      <c r="M69" s="119">
        <v>0</v>
      </c>
      <c r="N69" s="108">
        <f t="shared" si="1"/>
        <v>3</v>
      </c>
      <c r="O69" s="109">
        <f t="shared" si="2"/>
        <v>1.5935916368310899E-5</v>
      </c>
    </row>
    <row r="70" spans="1:15" s="38" customFormat="1" ht="19.5" customHeight="1" x14ac:dyDescent="0.25">
      <c r="A70" s="105" t="s">
        <v>124</v>
      </c>
      <c r="B70" s="124">
        <v>0</v>
      </c>
      <c r="C70" s="124">
        <v>0</v>
      </c>
      <c r="D70" s="107">
        <v>4</v>
      </c>
      <c r="E70" s="107">
        <v>0</v>
      </c>
      <c r="F70" s="107">
        <v>0</v>
      </c>
      <c r="G70" s="124">
        <v>1</v>
      </c>
      <c r="H70" s="107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7">
        <f t="shared" si="1"/>
        <v>5</v>
      </c>
      <c r="O70" s="98">
        <f t="shared" si="2"/>
        <v>2.6559860613851499E-5</v>
      </c>
    </row>
    <row r="71" spans="1:15" s="38" customFormat="1" ht="19.5" customHeight="1" x14ac:dyDescent="0.25">
      <c r="A71" s="100" t="s">
        <v>110</v>
      </c>
      <c r="B71" s="119">
        <v>0</v>
      </c>
      <c r="C71" s="119">
        <v>0</v>
      </c>
      <c r="D71" s="108">
        <v>0</v>
      </c>
      <c r="E71" s="103">
        <v>0</v>
      </c>
      <c r="F71" s="103">
        <v>0</v>
      </c>
      <c r="G71" s="119">
        <v>3</v>
      </c>
      <c r="H71" s="103">
        <v>0</v>
      </c>
      <c r="I71" s="119">
        <v>0</v>
      </c>
      <c r="J71" s="119">
        <v>0</v>
      </c>
      <c r="K71" s="119">
        <v>0</v>
      </c>
      <c r="L71" s="119">
        <v>0</v>
      </c>
      <c r="M71" s="103">
        <v>0</v>
      </c>
      <c r="N71" s="108">
        <f t="shared" si="1"/>
        <v>3</v>
      </c>
      <c r="O71" s="114">
        <f t="shared" si="2"/>
        <v>1.5935916368310899E-5</v>
      </c>
    </row>
    <row r="72" spans="1:15" s="38" customFormat="1" ht="19.5" customHeight="1" x14ac:dyDescent="0.25">
      <c r="A72" s="105" t="s">
        <v>143</v>
      </c>
      <c r="B72" s="124">
        <v>0</v>
      </c>
      <c r="C72" s="124">
        <v>0</v>
      </c>
      <c r="D72" s="124">
        <v>0</v>
      </c>
      <c r="E72" s="124">
        <v>0</v>
      </c>
      <c r="F72" s="107">
        <v>0</v>
      </c>
      <c r="G72" s="124">
        <v>0</v>
      </c>
      <c r="H72" s="106">
        <v>0</v>
      </c>
      <c r="I72" s="124">
        <v>0</v>
      </c>
      <c r="J72" s="124">
        <v>1</v>
      </c>
      <c r="K72" s="124">
        <v>0</v>
      </c>
      <c r="L72" s="124">
        <v>0</v>
      </c>
      <c r="M72" s="124">
        <v>0</v>
      </c>
      <c r="N72" s="107">
        <f t="shared" si="1"/>
        <v>1</v>
      </c>
      <c r="O72" s="98">
        <f t="shared" ref="O72:O89" si="3">(N72/N$91)</f>
        <v>5.3119721227702998E-6</v>
      </c>
    </row>
    <row r="73" spans="1:15" s="38" customFormat="1" ht="19.5" customHeight="1" x14ac:dyDescent="0.25">
      <c r="A73" s="100" t="s">
        <v>93</v>
      </c>
      <c r="B73" s="119">
        <v>0</v>
      </c>
      <c r="C73" s="119">
        <v>0</v>
      </c>
      <c r="D73" s="119">
        <v>12</v>
      </c>
      <c r="E73" s="119">
        <v>15</v>
      </c>
      <c r="F73" s="108">
        <v>0</v>
      </c>
      <c r="G73" s="119">
        <v>0</v>
      </c>
      <c r="H73" s="103">
        <v>0</v>
      </c>
      <c r="I73" s="119">
        <v>0</v>
      </c>
      <c r="J73" s="119">
        <v>26</v>
      </c>
      <c r="K73" s="119">
        <v>0</v>
      </c>
      <c r="L73" s="119">
        <v>0</v>
      </c>
      <c r="M73" s="119">
        <v>2</v>
      </c>
      <c r="N73" s="108">
        <f t="shared" si="1"/>
        <v>55</v>
      </c>
      <c r="O73" s="114">
        <f t="shared" si="3"/>
        <v>2.9215846675236651E-4</v>
      </c>
    </row>
    <row r="74" spans="1:15" s="38" customFormat="1" ht="19.5" customHeight="1" thickBot="1" x14ac:dyDescent="0.3">
      <c r="A74" s="143" t="s">
        <v>150</v>
      </c>
      <c r="B74" s="133">
        <v>0</v>
      </c>
      <c r="C74" s="133">
        <v>0</v>
      </c>
      <c r="D74" s="133">
        <v>1</v>
      </c>
      <c r="E74" s="144">
        <v>0</v>
      </c>
      <c r="F74" s="134">
        <v>0</v>
      </c>
      <c r="G74" s="134">
        <v>0</v>
      </c>
      <c r="H74" s="134">
        <v>0</v>
      </c>
      <c r="I74" s="133">
        <v>0</v>
      </c>
      <c r="J74" s="133"/>
      <c r="K74" s="133">
        <v>0</v>
      </c>
      <c r="L74" s="144">
        <v>0</v>
      </c>
      <c r="M74" s="134">
        <v>0</v>
      </c>
      <c r="N74" s="134">
        <f t="shared" si="1"/>
        <v>1</v>
      </c>
      <c r="O74" s="135">
        <f t="shared" si="3"/>
        <v>5.3119721227702998E-6</v>
      </c>
    </row>
    <row r="75" spans="1:15" s="38" customFormat="1" ht="19.5" customHeight="1" x14ac:dyDescent="0.25">
      <c r="A75" s="100" t="s">
        <v>94</v>
      </c>
      <c r="B75" s="119">
        <v>0</v>
      </c>
      <c r="C75" s="119">
        <v>0</v>
      </c>
      <c r="D75" s="119">
        <v>186</v>
      </c>
      <c r="E75" s="103">
        <v>82</v>
      </c>
      <c r="F75" s="108">
        <v>0</v>
      </c>
      <c r="G75" s="108">
        <v>14</v>
      </c>
      <c r="H75" s="108">
        <v>18</v>
      </c>
      <c r="I75" s="119">
        <v>0</v>
      </c>
      <c r="J75" s="119">
        <v>34</v>
      </c>
      <c r="K75" s="119">
        <v>0</v>
      </c>
      <c r="L75" s="103">
        <v>0</v>
      </c>
      <c r="M75" s="108">
        <v>153</v>
      </c>
      <c r="N75" s="108">
        <f t="shared" si="1"/>
        <v>487</v>
      </c>
      <c r="O75" s="114">
        <f t="shared" si="3"/>
        <v>2.586930423789136E-3</v>
      </c>
    </row>
    <row r="76" spans="1:15" s="38" customFormat="1" ht="19.5" customHeight="1" x14ac:dyDescent="0.25">
      <c r="A76" s="105" t="s">
        <v>43</v>
      </c>
      <c r="B76" s="124">
        <v>0</v>
      </c>
      <c r="C76" s="124">
        <v>0</v>
      </c>
      <c r="D76" s="124">
        <v>3</v>
      </c>
      <c r="E76" s="106">
        <v>8</v>
      </c>
      <c r="F76" s="107">
        <v>0</v>
      </c>
      <c r="G76" s="107">
        <v>0</v>
      </c>
      <c r="H76" s="107">
        <v>0</v>
      </c>
      <c r="I76" s="124">
        <v>0</v>
      </c>
      <c r="J76" s="124">
        <v>0</v>
      </c>
      <c r="K76" s="124">
        <v>0</v>
      </c>
      <c r="L76" s="106">
        <v>0</v>
      </c>
      <c r="M76" s="107">
        <v>5</v>
      </c>
      <c r="N76" s="107">
        <f t="shared" si="1"/>
        <v>16</v>
      </c>
      <c r="O76" s="98">
        <f t="shared" si="3"/>
        <v>8.4991553964324797E-5</v>
      </c>
    </row>
    <row r="77" spans="1:15" s="38" customFormat="1" ht="19.5" customHeight="1" x14ac:dyDescent="0.25">
      <c r="A77" s="100" t="s">
        <v>125</v>
      </c>
      <c r="B77" s="119">
        <v>0</v>
      </c>
      <c r="C77" s="119">
        <v>0</v>
      </c>
      <c r="D77" s="119">
        <v>2</v>
      </c>
      <c r="E77" s="103">
        <v>0</v>
      </c>
      <c r="F77" s="108">
        <v>0</v>
      </c>
      <c r="G77" s="108">
        <v>0</v>
      </c>
      <c r="H77" s="108">
        <v>1</v>
      </c>
      <c r="I77" s="119">
        <v>0</v>
      </c>
      <c r="J77" s="119">
        <v>0</v>
      </c>
      <c r="K77" s="119">
        <v>0</v>
      </c>
      <c r="L77" s="103">
        <v>0</v>
      </c>
      <c r="M77" s="108">
        <v>0</v>
      </c>
      <c r="N77" s="108">
        <f t="shared" si="1"/>
        <v>3</v>
      </c>
      <c r="O77" s="114">
        <f t="shared" si="3"/>
        <v>1.5935916368310899E-5</v>
      </c>
    </row>
    <row r="78" spans="1:15" s="38" customFormat="1" ht="19.5" customHeight="1" x14ac:dyDescent="0.25">
      <c r="A78" s="105" t="s">
        <v>144</v>
      </c>
      <c r="B78" s="124">
        <v>0</v>
      </c>
      <c r="C78" s="124">
        <v>0</v>
      </c>
      <c r="D78" s="124">
        <v>0</v>
      </c>
      <c r="E78" s="106">
        <v>1</v>
      </c>
      <c r="F78" s="107">
        <v>0</v>
      </c>
      <c r="G78" s="107">
        <v>1</v>
      </c>
      <c r="H78" s="107">
        <v>0</v>
      </c>
      <c r="I78" s="124">
        <v>0</v>
      </c>
      <c r="J78" s="124">
        <v>0</v>
      </c>
      <c r="K78" s="124">
        <v>0</v>
      </c>
      <c r="L78" s="106">
        <v>0</v>
      </c>
      <c r="M78" s="107">
        <v>1</v>
      </c>
      <c r="N78" s="107">
        <f t="shared" si="1"/>
        <v>3</v>
      </c>
      <c r="O78" s="98">
        <f t="shared" si="3"/>
        <v>1.5935916368310899E-5</v>
      </c>
    </row>
    <row r="79" spans="1:15" s="38" customFormat="1" ht="19.5" customHeight="1" x14ac:dyDescent="0.25">
      <c r="A79" s="100" t="s">
        <v>145</v>
      </c>
      <c r="B79" s="119">
        <v>0</v>
      </c>
      <c r="C79" s="119">
        <v>0</v>
      </c>
      <c r="D79" s="119">
        <v>0</v>
      </c>
      <c r="E79" s="103">
        <v>0</v>
      </c>
      <c r="F79" s="108">
        <v>0</v>
      </c>
      <c r="G79" s="108">
        <v>0</v>
      </c>
      <c r="H79" s="108">
        <v>1</v>
      </c>
      <c r="I79" s="119">
        <v>0</v>
      </c>
      <c r="J79" s="119">
        <v>0</v>
      </c>
      <c r="K79" s="119">
        <v>0</v>
      </c>
      <c r="L79" s="103">
        <v>0</v>
      </c>
      <c r="M79" s="108">
        <v>0</v>
      </c>
      <c r="N79" s="108">
        <f t="shared" si="1"/>
        <v>1</v>
      </c>
      <c r="O79" s="114">
        <f t="shared" si="3"/>
        <v>5.3119721227702998E-6</v>
      </c>
    </row>
    <row r="80" spans="1:15" s="38" customFormat="1" ht="19.5" customHeight="1" x14ac:dyDescent="0.25">
      <c r="A80" s="105" t="s">
        <v>95</v>
      </c>
      <c r="B80" s="124">
        <v>0</v>
      </c>
      <c r="C80" s="124">
        <v>0</v>
      </c>
      <c r="D80" s="124">
        <v>7</v>
      </c>
      <c r="E80" s="106">
        <v>11</v>
      </c>
      <c r="F80" s="107">
        <v>0</v>
      </c>
      <c r="G80" s="107">
        <v>3</v>
      </c>
      <c r="H80" s="107">
        <v>0</v>
      </c>
      <c r="I80" s="124">
        <v>0</v>
      </c>
      <c r="J80" s="124">
        <v>0</v>
      </c>
      <c r="K80" s="124">
        <v>0</v>
      </c>
      <c r="L80" s="106">
        <v>0</v>
      </c>
      <c r="M80" s="107">
        <v>0</v>
      </c>
      <c r="N80" s="107">
        <f t="shared" si="1"/>
        <v>21</v>
      </c>
      <c r="O80" s="104">
        <f t="shared" si="3"/>
        <v>1.1155141457817629E-4</v>
      </c>
    </row>
    <row r="81" spans="1:15" s="38" customFormat="1" ht="19.5" customHeight="1" x14ac:dyDescent="0.25">
      <c r="A81" s="100" t="s">
        <v>96</v>
      </c>
      <c r="B81" s="119">
        <v>0</v>
      </c>
      <c r="C81" s="119">
        <v>0</v>
      </c>
      <c r="D81" s="119">
        <v>0</v>
      </c>
      <c r="E81" s="103">
        <v>3</v>
      </c>
      <c r="F81" s="108">
        <v>0</v>
      </c>
      <c r="G81" s="108">
        <v>0</v>
      </c>
      <c r="H81" s="108">
        <v>1</v>
      </c>
      <c r="I81" s="119">
        <v>0</v>
      </c>
      <c r="J81" s="119">
        <v>1</v>
      </c>
      <c r="K81" s="119">
        <v>0</v>
      </c>
      <c r="L81" s="103">
        <v>0</v>
      </c>
      <c r="M81" s="108">
        <v>4</v>
      </c>
      <c r="N81" s="108">
        <f t="shared" si="1"/>
        <v>9</v>
      </c>
      <c r="O81" s="114">
        <f t="shared" si="3"/>
        <v>4.7807749104932698E-5</v>
      </c>
    </row>
    <row r="82" spans="1:15" s="38" customFormat="1" ht="19.5" customHeight="1" x14ac:dyDescent="0.25">
      <c r="A82" s="105" t="s">
        <v>44</v>
      </c>
      <c r="B82" s="124">
        <v>378</v>
      </c>
      <c r="C82" s="124">
        <v>32</v>
      </c>
      <c r="D82" s="124">
        <v>372</v>
      </c>
      <c r="E82" s="124">
        <v>239</v>
      </c>
      <c r="F82" s="106">
        <v>43</v>
      </c>
      <c r="G82" s="124">
        <v>327</v>
      </c>
      <c r="H82" s="106">
        <v>176</v>
      </c>
      <c r="I82" s="124">
        <v>154</v>
      </c>
      <c r="J82" s="124">
        <v>232</v>
      </c>
      <c r="K82" s="124">
        <v>19</v>
      </c>
      <c r="L82" s="124">
        <v>5</v>
      </c>
      <c r="M82" s="124">
        <v>709</v>
      </c>
      <c r="N82" s="107">
        <f t="shared" si="1"/>
        <v>2686</v>
      </c>
      <c r="O82" s="98">
        <f t="shared" si="3"/>
        <v>1.4267957121761024E-2</v>
      </c>
    </row>
    <row r="83" spans="1:15" s="38" customFormat="1" ht="19.5" customHeight="1" x14ac:dyDescent="0.25">
      <c r="A83" s="100" t="s">
        <v>130</v>
      </c>
      <c r="B83" s="119">
        <v>0</v>
      </c>
      <c r="C83" s="119">
        <v>0</v>
      </c>
      <c r="D83" s="119">
        <v>2</v>
      </c>
      <c r="E83" s="108">
        <v>0</v>
      </c>
      <c r="F83" s="103">
        <v>0</v>
      </c>
      <c r="G83" s="119">
        <v>0</v>
      </c>
      <c r="H83" s="119">
        <v>1</v>
      </c>
      <c r="I83" s="119">
        <v>0</v>
      </c>
      <c r="J83" s="119">
        <v>0</v>
      </c>
      <c r="K83" s="119">
        <v>0</v>
      </c>
      <c r="L83" s="119">
        <v>0</v>
      </c>
      <c r="M83" s="108">
        <v>0</v>
      </c>
      <c r="N83" s="108">
        <f t="shared" si="1"/>
        <v>3</v>
      </c>
      <c r="O83" s="114">
        <f t="shared" si="3"/>
        <v>1.5935916368310899E-5</v>
      </c>
    </row>
    <row r="84" spans="1:15" s="38" customFormat="1" ht="19.5" customHeight="1" x14ac:dyDescent="0.25">
      <c r="A84" s="105" t="s">
        <v>100</v>
      </c>
      <c r="B84" s="106">
        <v>1</v>
      </c>
      <c r="C84" s="106">
        <v>0</v>
      </c>
      <c r="D84" s="106">
        <v>0</v>
      </c>
      <c r="E84" s="106">
        <v>0</v>
      </c>
      <c r="F84" s="106">
        <v>0</v>
      </c>
      <c r="G84" s="106">
        <v>6</v>
      </c>
      <c r="H84" s="106">
        <v>0</v>
      </c>
      <c r="I84" s="106">
        <v>1</v>
      </c>
      <c r="J84" s="106">
        <v>0</v>
      </c>
      <c r="K84" s="106">
        <v>0</v>
      </c>
      <c r="L84" s="106">
        <v>0</v>
      </c>
      <c r="M84" s="106">
        <v>0</v>
      </c>
      <c r="N84" s="107">
        <f t="shared" si="1"/>
        <v>8</v>
      </c>
      <c r="O84" s="98">
        <f t="shared" si="3"/>
        <v>4.2495776982162399E-5</v>
      </c>
    </row>
    <row r="85" spans="1:15" s="38" customFormat="1" ht="19.5" customHeight="1" x14ac:dyDescent="0.25">
      <c r="A85" s="128" t="s">
        <v>49</v>
      </c>
      <c r="B85" s="119">
        <v>51</v>
      </c>
      <c r="C85" s="119">
        <v>10</v>
      </c>
      <c r="D85" s="119">
        <v>286</v>
      </c>
      <c r="E85" s="119">
        <v>302</v>
      </c>
      <c r="F85" s="103">
        <v>71</v>
      </c>
      <c r="G85" s="119">
        <v>209</v>
      </c>
      <c r="H85" s="119">
        <v>316</v>
      </c>
      <c r="I85" s="119">
        <v>49</v>
      </c>
      <c r="J85" s="119">
        <v>92</v>
      </c>
      <c r="K85" s="119">
        <v>15</v>
      </c>
      <c r="L85" s="119">
        <v>0</v>
      </c>
      <c r="M85" s="103">
        <v>373</v>
      </c>
      <c r="N85" s="108">
        <f t="shared" si="1"/>
        <v>1774</v>
      </c>
      <c r="O85" s="114">
        <f t="shared" si="3"/>
        <v>9.4234385457945113E-3</v>
      </c>
    </row>
    <row r="86" spans="1:15" s="38" customFormat="1" ht="19.5" customHeight="1" x14ac:dyDescent="0.25">
      <c r="A86" s="105" t="s">
        <v>146</v>
      </c>
      <c r="B86" s="124">
        <v>0</v>
      </c>
      <c r="C86" s="124">
        <v>0</v>
      </c>
      <c r="D86" s="124">
        <v>6</v>
      </c>
      <c r="E86" s="107">
        <v>0</v>
      </c>
      <c r="F86" s="107">
        <v>0</v>
      </c>
      <c r="G86" s="107">
        <v>0</v>
      </c>
      <c r="H86" s="124">
        <v>3</v>
      </c>
      <c r="I86" s="124">
        <v>0</v>
      </c>
      <c r="J86" s="124">
        <v>0</v>
      </c>
      <c r="K86" s="124">
        <v>0</v>
      </c>
      <c r="L86" s="124">
        <v>0</v>
      </c>
      <c r="M86" s="107">
        <v>3</v>
      </c>
      <c r="N86" s="107">
        <f t="shared" si="1"/>
        <v>12</v>
      </c>
      <c r="O86" s="98">
        <f t="shared" si="3"/>
        <v>6.3743665473243598E-5</v>
      </c>
    </row>
    <row r="87" spans="1:15" s="38" customFormat="1" ht="19.5" customHeight="1" x14ac:dyDescent="0.25">
      <c r="A87" s="141" t="s">
        <v>126</v>
      </c>
      <c r="B87" s="103">
        <v>0</v>
      </c>
      <c r="C87" s="119">
        <v>0</v>
      </c>
      <c r="D87" s="119">
        <v>7</v>
      </c>
      <c r="E87" s="119">
        <v>0</v>
      </c>
      <c r="F87" s="108">
        <v>0</v>
      </c>
      <c r="G87" s="108">
        <v>0</v>
      </c>
      <c r="H87" s="108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1</v>
      </c>
      <c r="N87" s="108">
        <f t="shared" si="1"/>
        <v>8</v>
      </c>
      <c r="O87" s="114">
        <f t="shared" si="3"/>
        <v>4.2495776982162399E-5</v>
      </c>
    </row>
    <row r="88" spans="1:15" s="38" customFormat="1" ht="19.5" customHeight="1" x14ac:dyDescent="0.25">
      <c r="A88" s="105" t="s">
        <v>99</v>
      </c>
      <c r="B88" s="124">
        <v>0</v>
      </c>
      <c r="C88" s="124">
        <v>0</v>
      </c>
      <c r="D88" s="124">
        <v>0</v>
      </c>
      <c r="E88" s="124">
        <v>0</v>
      </c>
      <c r="F88" s="106">
        <v>0</v>
      </c>
      <c r="G88" s="106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2</v>
      </c>
      <c r="N88" s="107">
        <f t="shared" si="1"/>
        <v>2</v>
      </c>
      <c r="O88" s="104">
        <f t="shared" si="3"/>
        <v>1.06239442455406E-5</v>
      </c>
    </row>
    <row r="89" spans="1:15" ht="19.5" customHeight="1" thickBot="1" x14ac:dyDescent="0.3">
      <c r="A89" s="136" t="s">
        <v>127</v>
      </c>
      <c r="B89" s="137">
        <v>0</v>
      </c>
      <c r="C89" s="137">
        <v>0</v>
      </c>
      <c r="D89" s="137">
        <v>0</v>
      </c>
      <c r="E89" s="138">
        <v>1</v>
      </c>
      <c r="F89" s="139">
        <v>0</v>
      </c>
      <c r="G89" s="137">
        <v>0</v>
      </c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8">
        <v>0</v>
      </c>
      <c r="N89" s="138">
        <f t="shared" si="1"/>
        <v>1</v>
      </c>
      <c r="O89" s="140">
        <f t="shared" si="3"/>
        <v>5.3119721227702998E-6</v>
      </c>
    </row>
    <row r="90" spans="1:15" ht="6.6" customHeight="1" thickTop="1" x14ac:dyDescent="0.25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</row>
    <row r="91" spans="1:15" ht="15.75" thickBot="1" x14ac:dyDescent="0.3">
      <c r="A91" s="45" t="s">
        <v>0</v>
      </c>
      <c r="B91" s="43">
        <f>SUM(B8:B89)</f>
        <v>19024</v>
      </c>
      <c r="C91" s="43">
        <f t="shared" ref="C91:N91" si="4">SUM(C8:C89)</f>
        <v>5762</v>
      </c>
      <c r="D91" s="43">
        <f t="shared" si="4"/>
        <v>6642</v>
      </c>
      <c r="E91" s="43">
        <f t="shared" si="4"/>
        <v>17992</v>
      </c>
      <c r="F91" s="43">
        <f t="shared" si="4"/>
        <v>9892</v>
      </c>
      <c r="G91" s="43">
        <f t="shared" si="4"/>
        <v>69987</v>
      </c>
      <c r="H91" s="43">
        <f t="shared" si="4"/>
        <v>13309</v>
      </c>
      <c r="I91" s="43">
        <f t="shared" si="4"/>
        <v>18248</v>
      </c>
      <c r="J91" s="43">
        <f t="shared" si="4"/>
        <v>2756</v>
      </c>
      <c r="K91" s="43">
        <f t="shared" si="4"/>
        <v>3794</v>
      </c>
      <c r="L91" s="43">
        <f t="shared" si="4"/>
        <v>3146</v>
      </c>
      <c r="M91" s="43">
        <f t="shared" si="4"/>
        <v>17702</v>
      </c>
      <c r="N91" s="43">
        <f t="shared" si="4"/>
        <v>188254</v>
      </c>
      <c r="O91" s="52">
        <f>(N91/N$91)</f>
        <v>1</v>
      </c>
    </row>
    <row r="93" spans="1:15" ht="15.75" thickBot="1" x14ac:dyDescent="0.3">
      <c r="A93" s="45" t="s">
        <v>13</v>
      </c>
      <c r="B93" s="52">
        <f>(B91/$N91)</f>
        <v>0.10105495766358218</v>
      </c>
      <c r="C93" s="52">
        <f t="shared" ref="C93:N93" si="5">(C91/$N91)</f>
        <v>3.0607583371402469E-2</v>
      </c>
      <c r="D93" s="52">
        <f t="shared" si="5"/>
        <v>3.5282118839440331E-2</v>
      </c>
      <c r="E93" s="52">
        <f t="shared" si="5"/>
        <v>9.5573002432883233E-2</v>
      </c>
      <c r="F93" s="52">
        <f t="shared" si="5"/>
        <v>5.2546028238443808E-2</v>
      </c>
      <c r="G93" s="52">
        <f t="shared" si="5"/>
        <v>0.37176899295632498</v>
      </c>
      <c r="H93" s="52">
        <f t="shared" si="5"/>
        <v>7.0697036981949915E-2</v>
      </c>
      <c r="I93" s="52">
        <f t="shared" si="5"/>
        <v>9.6932867296312425E-2</v>
      </c>
      <c r="J93" s="52">
        <f t="shared" si="5"/>
        <v>1.4639795170354946E-2</v>
      </c>
      <c r="K93" s="52">
        <f t="shared" si="5"/>
        <v>2.0153622233790518E-2</v>
      </c>
      <c r="L93" s="52">
        <f t="shared" si="5"/>
        <v>1.6711464298235362E-2</v>
      </c>
      <c r="M93" s="52">
        <f t="shared" si="5"/>
        <v>9.4032530517279847E-2</v>
      </c>
      <c r="N93" s="52">
        <f t="shared" si="5"/>
        <v>1</v>
      </c>
    </row>
  </sheetData>
  <mergeCells count="4">
    <mergeCell ref="A1:O1"/>
    <mergeCell ref="A2:O2"/>
    <mergeCell ref="A3:O3"/>
    <mergeCell ref="A4:O4"/>
  </mergeCells>
  <printOptions horizontalCentered="1"/>
  <pageMargins left="0.2" right="0.2" top="0.25" bottom="0.5" header="0.3" footer="0.3"/>
  <pageSetup scale="75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ht="18.75" x14ac:dyDescent="0.3">
      <c r="A2" s="150" t="s">
        <v>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ht="18.75" x14ac:dyDescent="0.3">
      <c r="A3" s="150" t="s">
        <v>72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5" ht="18.75" x14ac:dyDescent="0.3">
      <c r="A4" s="150" t="s">
        <v>71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52" t="s">
        <v>14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51" t="s">
        <v>33</v>
      </c>
      <c r="G3" s="151"/>
      <c r="H3" s="151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51" t="s">
        <v>36</v>
      </c>
      <c r="G4" s="151"/>
      <c r="H4" s="151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New Arrivals by Top Counties and Origin (October 1, 2023 - September 30, 2024) Excel</dc:title>
  <dc:creator>Windows User</dc:creator>
  <cp:lastModifiedBy>VanDyke, Misty N</cp:lastModifiedBy>
  <cp:lastPrinted>2025-03-10T18:52:15Z</cp:lastPrinted>
  <dcterms:created xsi:type="dcterms:W3CDTF">2015-01-15T14:59:04Z</dcterms:created>
  <dcterms:modified xsi:type="dcterms:W3CDTF">2025-04-17T19:42:38Z</dcterms:modified>
</cp:coreProperties>
</file>