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190" windowHeight="11100" activeTab="0"/>
  </bookViews>
  <sheets>
    <sheet name="CH AND OTHERS BY ARRIVAL STATUS" sheetId="1" r:id="rId1"/>
  </sheets>
  <definedNames>
    <definedName name="_xlnm.Print_Titles" localSheetId="0">'CH AND OTHERS BY ARRIVAL STATUS'!$1:$7</definedName>
  </definedNames>
  <calcPr fullCalcOnLoad="1"/>
</workbook>
</file>

<file path=xl/sharedStrings.xml><?xml version="1.0" encoding="utf-8"?>
<sst xmlns="http://schemas.openxmlformats.org/spreadsheetml/2006/main" count="85" uniqueCount="81">
  <si>
    <t>TOTAL</t>
  </si>
  <si>
    <t>BROWARD</t>
  </si>
  <si>
    <t>CLAY</t>
  </si>
  <si>
    <t>COLLIER</t>
  </si>
  <si>
    <t>DUVAL</t>
  </si>
  <si>
    <t>FLAGLER</t>
  </si>
  <si>
    <t>HILLSBOROUGH</t>
  </si>
  <si>
    <t>LEE</t>
  </si>
  <si>
    <t>MANATEE</t>
  </si>
  <si>
    <t>MARION</t>
  </si>
  <si>
    <t>ORANGE</t>
  </si>
  <si>
    <t>PALM BEACH</t>
  </si>
  <si>
    <t>PASCO</t>
  </si>
  <si>
    <t>PINELLAS</t>
  </si>
  <si>
    <t>POLK</t>
  </si>
  <si>
    <t>SARASOTA</t>
  </si>
  <si>
    <t>SEMINOLE</t>
  </si>
  <si>
    <t>VOLUSIA</t>
  </si>
  <si>
    <t>COUNTY</t>
  </si>
  <si>
    <t>Cubans</t>
  </si>
  <si>
    <t>Haitians</t>
  </si>
  <si>
    <t>Others</t>
  </si>
  <si>
    <t>Refugees</t>
  </si>
  <si>
    <t>CHARLOTTE</t>
  </si>
  <si>
    <t>HERNANDO</t>
  </si>
  <si>
    <t>MONROE</t>
  </si>
  <si>
    <t>OSCEOLA</t>
  </si>
  <si>
    <t>ALACHUA</t>
  </si>
  <si>
    <t>BREVARD</t>
  </si>
  <si>
    <t>HENDRY</t>
  </si>
  <si>
    <t>LEON</t>
  </si>
  <si>
    <t>SUWANNEE</t>
  </si>
  <si>
    <t>ESCAMBIA</t>
  </si>
  <si>
    <t>Total</t>
  </si>
  <si>
    <t>MIAMI-DADE</t>
  </si>
  <si>
    <t>BAY</t>
  </si>
  <si>
    <t>VOTs</t>
  </si>
  <si>
    <t>SIVs</t>
  </si>
  <si>
    <t>SAINT JOHNS</t>
  </si>
  <si>
    <t>SAINT LUCIE</t>
  </si>
  <si>
    <t>LAKE</t>
  </si>
  <si>
    <t xml:space="preserve">State of Florida </t>
  </si>
  <si>
    <t>Asylees</t>
  </si>
  <si>
    <t>Entrants</t>
  </si>
  <si>
    <t>%</t>
  </si>
  <si>
    <t>HIGHLANDS</t>
  </si>
  <si>
    <t>CITRUS</t>
  </si>
  <si>
    <t>DESOTO</t>
  </si>
  <si>
    <t>GLADES</t>
  </si>
  <si>
    <t>INDIAN RIVER</t>
  </si>
  <si>
    <t>MADISON</t>
  </si>
  <si>
    <t>MARTIN</t>
  </si>
  <si>
    <t>NASSAU</t>
  </si>
  <si>
    <t>OKALOOSA</t>
  </si>
  <si>
    <t>OKEECHOBEE</t>
  </si>
  <si>
    <t>SUMTER</t>
  </si>
  <si>
    <t>Parolees</t>
  </si>
  <si>
    <t>Afghan</t>
  </si>
  <si>
    <t>BAKER</t>
  </si>
  <si>
    <t>COLUMBIA</t>
  </si>
  <si>
    <t>DIXIE</t>
  </si>
  <si>
    <t>GADSDEN</t>
  </si>
  <si>
    <t>HARDEE</t>
  </si>
  <si>
    <t>JACKSON</t>
  </si>
  <si>
    <t>LAFAYETTE</t>
  </si>
  <si>
    <t>LEVY</t>
  </si>
  <si>
    <t>PUTNAM</t>
  </si>
  <si>
    <t>SANTA ROSA</t>
  </si>
  <si>
    <t>TAYLOR</t>
  </si>
  <si>
    <t>WALTON</t>
  </si>
  <si>
    <t>Ukrainian</t>
  </si>
  <si>
    <t>BRADFORD</t>
  </si>
  <si>
    <t>GILCHRIST</t>
  </si>
  <si>
    <t>GULF</t>
  </si>
  <si>
    <t>HAMILTON</t>
  </si>
  <si>
    <t>HOLMES</t>
  </si>
  <si>
    <t>JEFFERSON</t>
  </si>
  <si>
    <t>Federal Fiscal Year 2023</t>
  </si>
  <si>
    <t>October 1, 2022 - September 30, 2023</t>
  </si>
  <si>
    <t>WASHINGTON</t>
  </si>
  <si>
    <t>New Arrivals by Immigration Status and County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</si>
</sst>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0.0000%"/>
    <numFmt numFmtId="168" formatCode="0.0000000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%"/>
    <numFmt numFmtId="175" formatCode="0.0%"/>
  </numFmts>
  <fonts count="4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0" xfId="57" applyFont="1" applyFill="1" applyBorder="1" applyAlignment="1">
      <alignment horizontal="left"/>
      <protection/>
    </xf>
    <xf numFmtId="0" fontId="7" fillId="0" borderId="1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3" fontId="9" fillId="6" borderId="0" xfId="0" applyNumberFormat="1" applyFont="1" applyFill="1" applyBorder="1" applyAlignment="1">
      <alignment horizontal="center"/>
    </xf>
    <xf numFmtId="10" fontId="9" fillId="6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3" fontId="9" fillId="6" borderId="11" xfId="0" applyNumberFormat="1" applyFont="1" applyFill="1" applyBorder="1" applyAlignment="1">
      <alignment horizontal="center"/>
    </xf>
    <xf numFmtId="10" fontId="9" fillId="6" borderId="11" xfId="0" applyNumberFormat="1" applyFont="1" applyFill="1" applyBorder="1" applyAlignment="1">
      <alignment horizontal="center"/>
    </xf>
    <xf numFmtId="0" fontId="0" fillId="6" borderId="10" xfId="0" applyFill="1" applyBorder="1" applyAlignment="1">
      <alignment horizontal="left"/>
    </xf>
    <xf numFmtId="10" fontId="9" fillId="6" borderId="10" xfId="0" applyNumberFormat="1" applyFont="1" applyFill="1" applyBorder="1" applyAlignment="1">
      <alignment horizontal="center"/>
    </xf>
    <xf numFmtId="0" fontId="6" fillId="6" borderId="0" xfId="57" applyFont="1" applyFill="1" applyBorder="1" applyAlignment="1">
      <alignment horizontal="left"/>
      <protection/>
    </xf>
    <xf numFmtId="3" fontId="6" fillId="6" borderId="0" xfId="57" applyNumberFormat="1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left"/>
      <protection/>
    </xf>
    <xf numFmtId="3" fontId="6" fillId="0" borderId="0" xfId="57" applyNumberFormat="1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6" fillId="6" borderId="0" xfId="57" applyFont="1" applyFill="1" applyBorder="1" applyAlignment="1">
      <alignment/>
      <protection/>
    </xf>
    <xf numFmtId="0" fontId="9" fillId="6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6" borderId="0" xfId="57" applyFont="1" applyFill="1" applyBorder="1" applyAlignment="1">
      <alignment horizontal="left"/>
      <protection/>
    </xf>
    <xf numFmtId="3" fontId="9" fillId="6" borderId="0" xfId="57" applyNumberFormat="1" applyFont="1" applyFill="1" applyBorder="1" applyAlignment="1">
      <alignment horizontal="center"/>
      <protection/>
    </xf>
    <xf numFmtId="0" fontId="10" fillId="6" borderId="0" xfId="0" applyFont="1" applyFill="1" applyBorder="1" applyAlignment="1">
      <alignment horizontal="center"/>
    </xf>
    <xf numFmtId="3" fontId="10" fillId="6" borderId="0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3" fontId="10" fillId="6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10" fontId="9" fillId="0" borderId="11" xfId="0" applyNumberFormat="1" applyFont="1" applyFill="1" applyBorder="1" applyAlignment="1">
      <alignment horizontal="center"/>
    </xf>
    <xf numFmtId="3" fontId="6" fillId="0" borderId="11" xfId="5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57" applyFont="1" applyFill="1" applyBorder="1" applyAlignment="1">
      <alignment horizontal="left"/>
      <protection/>
    </xf>
    <xf numFmtId="3" fontId="6" fillId="0" borderId="10" xfId="57" applyNumberFormat="1" applyFont="1" applyFill="1" applyBorder="1" applyAlignment="1">
      <alignment horizontal="center"/>
      <protection/>
    </xf>
    <xf numFmtId="3" fontId="9" fillId="0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showGridLines="0" tabSelected="1" zoomScale="80" zoomScaleNormal="80" zoomScalePageLayoutView="80" workbookViewId="0" topLeftCell="A1">
      <pane ySplit="6" topLeftCell="A7" activePane="bottomLeft" state="frozen"/>
      <selection pane="topLeft" activeCell="I37" sqref="I35:I37"/>
      <selection pane="bottomLeft" activeCell="U14" sqref="U14"/>
    </sheetView>
  </sheetViews>
  <sheetFormatPr defaultColWidth="18.8515625" defaultRowHeight="18.75" customHeight="1"/>
  <cols>
    <col min="1" max="1" width="14.57421875" style="2" customWidth="1"/>
    <col min="2" max="2" width="8.57421875" style="6" customWidth="1"/>
    <col min="3" max="3" width="8.8515625" style="6" customWidth="1"/>
    <col min="4" max="4" width="8.421875" style="6" customWidth="1"/>
    <col min="5" max="5" width="1.421875" style="6" customWidth="1"/>
    <col min="6" max="6" width="9.421875" style="6" customWidth="1"/>
    <col min="7" max="7" width="9.140625" style="6" customWidth="1"/>
    <col min="8" max="8" width="1.57421875" style="6" customWidth="1"/>
    <col min="9" max="9" width="8.28125" style="6" bestFit="1" customWidth="1"/>
    <col min="10" max="10" width="1.1484375" style="6" customWidth="1"/>
    <col min="11" max="11" width="9.421875" style="5" customWidth="1"/>
    <col min="12" max="12" width="2.421875" style="5" customWidth="1"/>
    <col min="13" max="13" width="9.421875" style="5" bestFit="1" customWidth="1"/>
    <col min="14" max="14" width="6.421875" style="5" customWidth="1"/>
    <col min="15" max="15" width="6.8515625" style="5" customWidth="1"/>
    <col min="16" max="16" width="9.00390625" style="5" customWidth="1"/>
    <col min="17" max="17" width="8.00390625" style="3" customWidth="1"/>
    <col min="18" max="18" width="2.421875" style="1" customWidth="1"/>
    <col min="19" max="21" width="18.8515625" style="3" customWidth="1"/>
    <col min="22" max="16384" width="18.8515625" style="1" customWidth="1"/>
  </cols>
  <sheetData>
    <row r="1" spans="1:17" ht="18.75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8.75" customHeight="1">
      <c r="A3" s="50" t="s">
        <v>77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8" customHeight="1">
      <c r="A4" s="50" t="s">
        <v>78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21" s="4" customFormat="1" ht="25.5" customHeight="1" thickBot="1">
      <c r="A5" s="7"/>
      <c r="B5" s="49" t="s">
        <v>42</v>
      </c>
      <c r="C5" s="49"/>
      <c r="D5" s="49"/>
      <c r="E5" s="9"/>
      <c r="F5" s="49" t="s">
        <v>43</v>
      </c>
      <c r="G5" s="49"/>
      <c r="H5" s="9"/>
      <c r="J5" s="9"/>
      <c r="K5" s="8" t="s">
        <v>57</v>
      </c>
      <c r="L5" s="9"/>
      <c r="M5" s="8" t="s">
        <v>70</v>
      </c>
      <c r="N5" s="9"/>
      <c r="O5" s="9"/>
      <c r="P5" s="9"/>
      <c r="Q5" s="9"/>
      <c r="S5" s="43"/>
      <c r="T5" s="43"/>
      <c r="U5" s="43"/>
    </row>
    <row r="6" spans="1:17" ht="16.5" customHeight="1" thickBot="1">
      <c r="A6" s="10" t="s">
        <v>18</v>
      </c>
      <c r="B6" s="11" t="s">
        <v>19</v>
      </c>
      <c r="C6" s="11" t="s">
        <v>20</v>
      </c>
      <c r="D6" s="11" t="s">
        <v>21</v>
      </c>
      <c r="E6" s="11"/>
      <c r="F6" s="11" t="s">
        <v>19</v>
      </c>
      <c r="G6" s="11" t="s">
        <v>20</v>
      </c>
      <c r="H6" s="11"/>
      <c r="I6" s="8" t="s">
        <v>22</v>
      </c>
      <c r="J6" s="11"/>
      <c r="K6" s="11" t="s">
        <v>56</v>
      </c>
      <c r="L6" s="11"/>
      <c r="M6" s="11" t="s">
        <v>56</v>
      </c>
      <c r="N6" s="11" t="s">
        <v>37</v>
      </c>
      <c r="O6" s="11" t="s">
        <v>36</v>
      </c>
      <c r="P6" s="8" t="s">
        <v>33</v>
      </c>
      <c r="Q6" s="8" t="s">
        <v>44</v>
      </c>
    </row>
    <row r="7" spans="1:21" ht="8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9"/>
      <c r="Q7" s="9"/>
      <c r="S7" s="44"/>
      <c r="T7" s="44"/>
      <c r="U7" s="44"/>
    </row>
    <row r="8" spans="1:21" ht="17.25" customHeight="1">
      <c r="A8" s="27" t="s">
        <v>27</v>
      </c>
      <c r="B8" s="23">
        <v>0</v>
      </c>
      <c r="C8" s="23">
        <v>0</v>
      </c>
      <c r="D8" s="23">
        <v>1</v>
      </c>
      <c r="E8" s="23"/>
      <c r="F8" s="23">
        <v>76</v>
      </c>
      <c r="G8" s="23">
        <v>47</v>
      </c>
      <c r="H8" s="23"/>
      <c r="I8" s="23">
        <v>10</v>
      </c>
      <c r="J8" s="23"/>
      <c r="K8" s="23">
        <v>0</v>
      </c>
      <c r="L8" s="23"/>
      <c r="M8" s="23">
        <v>35</v>
      </c>
      <c r="N8" s="23">
        <v>0</v>
      </c>
      <c r="O8" s="23">
        <v>0</v>
      </c>
      <c r="P8" s="14">
        <f aca="true" t="shared" si="0" ref="P8:P39">SUM(B8:O8)</f>
        <v>169</v>
      </c>
      <c r="Q8" s="15">
        <f aca="true" t="shared" si="1" ref="Q8:Q39">(P8/P$71)</f>
        <v>0.0009775566867191116</v>
      </c>
      <c r="S8" s="44"/>
      <c r="T8" s="44"/>
      <c r="U8" s="44"/>
    </row>
    <row r="9" spans="1:21" ht="17.25" customHeight="1">
      <c r="A9" s="26" t="s">
        <v>58</v>
      </c>
      <c r="B9" s="25">
        <v>0</v>
      </c>
      <c r="C9" s="25">
        <v>0</v>
      </c>
      <c r="D9" s="25">
        <v>0</v>
      </c>
      <c r="E9" s="25"/>
      <c r="F9" s="25">
        <v>0</v>
      </c>
      <c r="G9" s="25">
        <v>11</v>
      </c>
      <c r="H9" s="25"/>
      <c r="I9" s="25">
        <v>0</v>
      </c>
      <c r="J9" s="25"/>
      <c r="K9" s="25">
        <v>0</v>
      </c>
      <c r="L9" s="25"/>
      <c r="M9" s="25">
        <v>0</v>
      </c>
      <c r="N9" s="25">
        <v>0</v>
      </c>
      <c r="O9" s="25">
        <v>0</v>
      </c>
      <c r="P9" s="16">
        <f t="shared" si="0"/>
        <v>11</v>
      </c>
      <c r="Q9" s="17">
        <f t="shared" si="1"/>
        <v>6.362795002313743E-05</v>
      </c>
      <c r="S9" s="44"/>
      <c r="T9" s="44"/>
      <c r="U9" s="44"/>
    </row>
    <row r="10" spans="1:21" ht="17.25" customHeight="1">
      <c r="A10" s="22" t="s">
        <v>35</v>
      </c>
      <c r="B10" s="23">
        <v>0</v>
      </c>
      <c r="C10" s="23">
        <v>0</v>
      </c>
      <c r="D10" s="23">
        <v>0</v>
      </c>
      <c r="E10" s="23"/>
      <c r="F10" s="23">
        <v>248</v>
      </c>
      <c r="G10" s="23">
        <v>34</v>
      </c>
      <c r="H10" s="23"/>
      <c r="I10" s="23">
        <v>5</v>
      </c>
      <c r="J10" s="23"/>
      <c r="K10" s="23">
        <v>0</v>
      </c>
      <c r="L10" s="23"/>
      <c r="M10" s="23">
        <v>81</v>
      </c>
      <c r="N10" s="23">
        <v>1</v>
      </c>
      <c r="O10" s="23">
        <v>0</v>
      </c>
      <c r="P10" s="14">
        <f t="shared" si="0"/>
        <v>369</v>
      </c>
      <c r="Q10" s="15">
        <f t="shared" si="1"/>
        <v>0.0021344285053216104</v>
      </c>
      <c r="S10" s="44"/>
      <c r="T10" s="44"/>
      <c r="U10" s="44"/>
    </row>
    <row r="11" spans="1:21" ht="17.25" customHeight="1">
      <c r="A11" s="24" t="s">
        <v>71</v>
      </c>
      <c r="B11" s="25">
        <v>0</v>
      </c>
      <c r="C11" s="25">
        <v>0</v>
      </c>
      <c r="D11" s="25">
        <v>0</v>
      </c>
      <c r="E11" s="25"/>
      <c r="F11" s="25">
        <v>1</v>
      </c>
      <c r="G11" s="25">
        <v>0</v>
      </c>
      <c r="H11" s="25"/>
      <c r="I11" s="25">
        <v>0</v>
      </c>
      <c r="J11" s="25"/>
      <c r="K11" s="25">
        <v>0</v>
      </c>
      <c r="L11" s="25"/>
      <c r="M11" s="25">
        <v>0</v>
      </c>
      <c r="N11" s="25">
        <v>0</v>
      </c>
      <c r="O11" s="25">
        <v>0</v>
      </c>
      <c r="P11" s="16">
        <f t="shared" si="0"/>
        <v>1</v>
      </c>
      <c r="Q11" s="17">
        <f t="shared" si="1"/>
        <v>5.784359093012494E-06</v>
      </c>
      <c r="S11" s="44"/>
      <c r="T11" s="44"/>
      <c r="U11" s="44"/>
    </row>
    <row r="12" spans="1:21" ht="17.25" customHeight="1">
      <c r="A12" s="27" t="s">
        <v>28</v>
      </c>
      <c r="B12" s="23">
        <v>3</v>
      </c>
      <c r="C12" s="23">
        <v>0</v>
      </c>
      <c r="D12" s="23">
        <v>4</v>
      </c>
      <c r="E12" s="23"/>
      <c r="F12" s="23">
        <v>326</v>
      </c>
      <c r="G12" s="23">
        <v>341</v>
      </c>
      <c r="H12" s="23"/>
      <c r="I12" s="23">
        <v>1</v>
      </c>
      <c r="J12" s="23"/>
      <c r="K12" s="23">
        <v>0</v>
      </c>
      <c r="L12" s="23"/>
      <c r="M12" s="23">
        <v>36</v>
      </c>
      <c r="N12" s="23">
        <v>0</v>
      </c>
      <c r="O12" s="23">
        <v>0</v>
      </c>
      <c r="P12" s="14">
        <f t="shared" si="0"/>
        <v>711</v>
      </c>
      <c r="Q12" s="15">
        <f t="shared" si="1"/>
        <v>0.004112679315131883</v>
      </c>
      <c r="S12" s="44"/>
      <c r="T12" s="44"/>
      <c r="U12" s="44"/>
    </row>
    <row r="13" spans="1:21" ht="17.25" customHeight="1">
      <c r="A13" s="24" t="s">
        <v>1</v>
      </c>
      <c r="B13" s="25">
        <v>9</v>
      </c>
      <c r="C13" s="25">
        <v>5</v>
      </c>
      <c r="D13" s="25">
        <v>203</v>
      </c>
      <c r="E13" s="25"/>
      <c r="F13" s="25">
        <v>3765</v>
      </c>
      <c r="G13" s="25">
        <v>10205</v>
      </c>
      <c r="H13" s="25"/>
      <c r="I13" s="25">
        <v>18</v>
      </c>
      <c r="J13" s="25"/>
      <c r="K13" s="25">
        <v>4</v>
      </c>
      <c r="L13" s="25"/>
      <c r="M13" s="25">
        <v>743</v>
      </c>
      <c r="N13" s="25">
        <v>1</v>
      </c>
      <c r="O13" s="25">
        <v>0</v>
      </c>
      <c r="P13" s="16">
        <f t="shared" si="0"/>
        <v>14953</v>
      </c>
      <c r="Q13" s="17">
        <f t="shared" si="1"/>
        <v>0.08649352151781582</v>
      </c>
      <c r="S13" s="44"/>
      <c r="T13" s="44"/>
      <c r="U13" s="44"/>
    </row>
    <row r="14" spans="1:21" ht="17.25" customHeight="1">
      <c r="A14" s="22" t="s">
        <v>23</v>
      </c>
      <c r="B14" s="23">
        <v>0</v>
      </c>
      <c r="C14" s="23">
        <v>0</v>
      </c>
      <c r="D14" s="23">
        <v>4</v>
      </c>
      <c r="E14" s="23"/>
      <c r="F14" s="23">
        <v>230</v>
      </c>
      <c r="G14" s="23">
        <v>86</v>
      </c>
      <c r="H14" s="23"/>
      <c r="I14" s="23">
        <v>9</v>
      </c>
      <c r="J14" s="23"/>
      <c r="K14" s="23">
        <v>0</v>
      </c>
      <c r="L14" s="23"/>
      <c r="M14" s="23">
        <v>28</v>
      </c>
      <c r="N14" s="23">
        <v>0</v>
      </c>
      <c r="O14" s="23">
        <v>0</v>
      </c>
      <c r="P14" s="14">
        <f t="shared" si="0"/>
        <v>357</v>
      </c>
      <c r="Q14" s="15">
        <f t="shared" si="1"/>
        <v>0.0020650161962054605</v>
      </c>
      <c r="S14" s="44"/>
      <c r="T14" s="44"/>
      <c r="U14" s="44"/>
    </row>
    <row r="15" spans="1:21" ht="17.25" customHeight="1">
      <c r="A15" s="24" t="s">
        <v>46</v>
      </c>
      <c r="B15" s="25">
        <v>0</v>
      </c>
      <c r="C15" s="25">
        <v>0</v>
      </c>
      <c r="D15" s="25">
        <v>0</v>
      </c>
      <c r="E15" s="25"/>
      <c r="F15" s="25">
        <v>27</v>
      </c>
      <c r="G15" s="25">
        <v>4</v>
      </c>
      <c r="H15" s="25"/>
      <c r="I15" s="25">
        <v>1</v>
      </c>
      <c r="J15" s="25"/>
      <c r="K15" s="25">
        <v>0</v>
      </c>
      <c r="L15" s="25"/>
      <c r="M15" s="25">
        <v>7</v>
      </c>
      <c r="N15" s="25">
        <v>0</v>
      </c>
      <c r="O15" s="25">
        <v>0</v>
      </c>
      <c r="P15" s="16">
        <f t="shared" si="0"/>
        <v>39</v>
      </c>
      <c r="Q15" s="17">
        <f t="shared" si="1"/>
        <v>0.00022559000462748726</v>
      </c>
      <c r="S15" s="44"/>
      <c r="T15" s="44"/>
      <c r="U15" s="44"/>
    </row>
    <row r="16" spans="1:21" ht="17.25" customHeight="1">
      <c r="A16" s="22" t="s">
        <v>2</v>
      </c>
      <c r="B16" s="23">
        <v>0</v>
      </c>
      <c r="C16" s="23">
        <v>0</v>
      </c>
      <c r="D16" s="23">
        <v>3</v>
      </c>
      <c r="E16" s="23"/>
      <c r="F16" s="23">
        <v>100</v>
      </c>
      <c r="G16" s="23">
        <v>305</v>
      </c>
      <c r="H16" s="23"/>
      <c r="I16" s="23">
        <v>5</v>
      </c>
      <c r="J16" s="23"/>
      <c r="K16" s="23">
        <v>0</v>
      </c>
      <c r="L16" s="23"/>
      <c r="M16" s="23">
        <v>26</v>
      </c>
      <c r="N16" s="23">
        <v>0</v>
      </c>
      <c r="O16" s="23">
        <v>0</v>
      </c>
      <c r="P16" s="14">
        <f t="shared" si="0"/>
        <v>439</v>
      </c>
      <c r="Q16" s="15">
        <f t="shared" si="1"/>
        <v>0.002539333641832485</v>
      </c>
      <c r="S16" s="44"/>
      <c r="T16" s="44"/>
      <c r="U16" s="44"/>
    </row>
    <row r="17" spans="1:21" ht="17.25" customHeight="1">
      <c r="A17" s="24" t="s">
        <v>3</v>
      </c>
      <c r="B17" s="25">
        <v>1</v>
      </c>
      <c r="C17" s="25">
        <v>0</v>
      </c>
      <c r="D17" s="25">
        <v>34</v>
      </c>
      <c r="E17" s="25"/>
      <c r="F17" s="25">
        <v>3025</v>
      </c>
      <c r="G17" s="25">
        <v>1266</v>
      </c>
      <c r="H17" s="25"/>
      <c r="I17" s="25">
        <v>38</v>
      </c>
      <c r="J17" s="25"/>
      <c r="K17" s="25">
        <v>0</v>
      </c>
      <c r="L17" s="25"/>
      <c r="M17" s="25">
        <v>49</v>
      </c>
      <c r="N17" s="25">
        <v>0</v>
      </c>
      <c r="O17" s="25">
        <v>0</v>
      </c>
      <c r="P17" s="16">
        <f t="shared" si="0"/>
        <v>4413</v>
      </c>
      <c r="Q17" s="17">
        <f t="shared" si="1"/>
        <v>0.025526376677464137</v>
      </c>
      <c r="S17" s="44"/>
      <c r="T17" s="44"/>
      <c r="U17" s="44"/>
    </row>
    <row r="18" spans="1:21" ht="17.25" customHeight="1">
      <c r="A18" s="22" t="s">
        <v>59</v>
      </c>
      <c r="B18" s="23">
        <v>0</v>
      </c>
      <c r="C18" s="23">
        <v>0</v>
      </c>
      <c r="D18" s="23">
        <v>0</v>
      </c>
      <c r="E18" s="23"/>
      <c r="F18" s="23">
        <v>35</v>
      </c>
      <c r="G18" s="23">
        <v>1</v>
      </c>
      <c r="H18" s="23"/>
      <c r="I18" s="23">
        <v>0</v>
      </c>
      <c r="J18" s="23"/>
      <c r="K18" s="23">
        <v>0</v>
      </c>
      <c r="L18" s="23"/>
      <c r="M18" s="23">
        <v>3</v>
      </c>
      <c r="N18" s="23">
        <v>0</v>
      </c>
      <c r="O18" s="23">
        <v>0</v>
      </c>
      <c r="P18" s="14">
        <f t="shared" si="0"/>
        <v>39</v>
      </c>
      <c r="Q18" s="15">
        <f t="shared" si="1"/>
        <v>0.00022559000462748726</v>
      </c>
      <c r="S18" s="44"/>
      <c r="T18" s="44"/>
      <c r="U18" s="44"/>
    </row>
    <row r="19" spans="1:21" ht="17.25" customHeight="1">
      <c r="A19" s="24" t="s">
        <v>47</v>
      </c>
      <c r="B19" s="25">
        <v>0</v>
      </c>
      <c r="C19" s="25">
        <v>0</v>
      </c>
      <c r="D19" s="25">
        <v>1</v>
      </c>
      <c r="E19" s="25"/>
      <c r="F19" s="25">
        <v>19</v>
      </c>
      <c r="G19" s="25">
        <v>68</v>
      </c>
      <c r="H19" s="25"/>
      <c r="I19" s="25">
        <v>0</v>
      </c>
      <c r="J19" s="25"/>
      <c r="K19" s="25">
        <v>0</v>
      </c>
      <c r="L19" s="25"/>
      <c r="M19" s="25">
        <v>0</v>
      </c>
      <c r="N19" s="25">
        <v>0</v>
      </c>
      <c r="O19" s="25">
        <v>0</v>
      </c>
      <c r="P19" s="16">
        <f t="shared" si="0"/>
        <v>88</v>
      </c>
      <c r="Q19" s="17">
        <f t="shared" si="1"/>
        <v>0.0005090236001850995</v>
      </c>
      <c r="S19" s="44"/>
      <c r="T19" s="44"/>
      <c r="U19" s="44"/>
    </row>
    <row r="20" spans="1:21" ht="17.25" customHeight="1">
      <c r="A20" s="22" t="s">
        <v>60</v>
      </c>
      <c r="B20" s="23">
        <v>0</v>
      </c>
      <c r="C20" s="23">
        <v>0</v>
      </c>
      <c r="D20" s="23">
        <v>0</v>
      </c>
      <c r="E20" s="23"/>
      <c r="F20" s="23">
        <v>1</v>
      </c>
      <c r="G20" s="23">
        <v>0</v>
      </c>
      <c r="H20" s="23"/>
      <c r="I20" s="23">
        <v>0</v>
      </c>
      <c r="J20" s="23"/>
      <c r="K20" s="23">
        <v>0</v>
      </c>
      <c r="L20" s="23"/>
      <c r="M20" s="23">
        <v>0</v>
      </c>
      <c r="N20" s="23">
        <v>0</v>
      </c>
      <c r="O20" s="23">
        <v>0</v>
      </c>
      <c r="P20" s="14">
        <f t="shared" si="0"/>
        <v>1</v>
      </c>
      <c r="Q20" s="15">
        <f t="shared" si="1"/>
        <v>5.784359093012494E-06</v>
      </c>
      <c r="S20" s="44"/>
      <c r="T20" s="44"/>
      <c r="U20" s="44"/>
    </row>
    <row r="21" spans="1:21" ht="17.25" customHeight="1">
      <c r="A21" s="24" t="s">
        <v>4</v>
      </c>
      <c r="B21" s="25">
        <v>3</v>
      </c>
      <c r="C21" s="25">
        <v>1</v>
      </c>
      <c r="D21" s="25">
        <v>47</v>
      </c>
      <c r="E21" s="25"/>
      <c r="F21" s="25">
        <v>2789</v>
      </c>
      <c r="G21" s="25">
        <v>921</v>
      </c>
      <c r="H21" s="25"/>
      <c r="I21" s="25">
        <v>325</v>
      </c>
      <c r="J21" s="25"/>
      <c r="K21" s="25">
        <v>5</v>
      </c>
      <c r="L21" s="25"/>
      <c r="M21" s="25">
        <v>597</v>
      </c>
      <c r="N21" s="25">
        <v>108</v>
      </c>
      <c r="O21" s="25">
        <v>0</v>
      </c>
      <c r="P21" s="16">
        <f t="shared" si="0"/>
        <v>4796</v>
      </c>
      <c r="Q21" s="17">
        <f t="shared" si="1"/>
        <v>0.027741786210087924</v>
      </c>
      <c r="S21" s="44"/>
      <c r="T21" s="44"/>
      <c r="U21" s="44"/>
    </row>
    <row r="22" spans="1:21" ht="17.25" customHeight="1">
      <c r="A22" s="22" t="s">
        <v>32</v>
      </c>
      <c r="B22" s="23">
        <v>0</v>
      </c>
      <c r="C22" s="23">
        <v>0</v>
      </c>
      <c r="D22" s="23">
        <v>0</v>
      </c>
      <c r="E22" s="23"/>
      <c r="F22" s="23">
        <v>74</v>
      </c>
      <c r="G22" s="23">
        <v>2</v>
      </c>
      <c r="H22" s="23"/>
      <c r="I22" s="23">
        <v>4</v>
      </c>
      <c r="J22" s="23"/>
      <c r="K22" s="23">
        <v>0</v>
      </c>
      <c r="L22" s="23"/>
      <c r="M22" s="23">
        <v>36</v>
      </c>
      <c r="N22" s="23">
        <v>0</v>
      </c>
      <c r="O22" s="23">
        <v>0</v>
      </c>
      <c r="P22" s="14">
        <f t="shared" si="0"/>
        <v>116</v>
      </c>
      <c r="Q22" s="15">
        <f t="shared" si="1"/>
        <v>0.0006709856547894494</v>
      </c>
      <c r="S22" s="44"/>
      <c r="T22" s="44"/>
      <c r="U22" s="44"/>
    </row>
    <row r="23" spans="1:21" ht="17.25" customHeight="1">
      <c r="A23" s="24" t="s">
        <v>5</v>
      </c>
      <c r="B23" s="25">
        <v>0</v>
      </c>
      <c r="C23" s="25">
        <v>0</v>
      </c>
      <c r="D23" s="25">
        <v>2</v>
      </c>
      <c r="E23" s="25"/>
      <c r="F23" s="25">
        <v>133</v>
      </c>
      <c r="G23" s="25">
        <v>56</v>
      </c>
      <c r="H23" s="25"/>
      <c r="I23" s="25">
        <v>6</v>
      </c>
      <c r="J23" s="25"/>
      <c r="K23" s="25">
        <v>0</v>
      </c>
      <c r="L23" s="25"/>
      <c r="M23" s="25">
        <v>117</v>
      </c>
      <c r="N23" s="25">
        <v>0</v>
      </c>
      <c r="O23" s="25">
        <v>0</v>
      </c>
      <c r="P23" s="16">
        <f t="shared" si="0"/>
        <v>314</v>
      </c>
      <c r="Q23" s="17">
        <f t="shared" si="1"/>
        <v>0.0018162887552059233</v>
      </c>
      <c r="S23" s="44"/>
      <c r="T23" s="44"/>
      <c r="U23" s="44"/>
    </row>
    <row r="24" spans="1:21" ht="17.25" customHeight="1">
      <c r="A24" s="22" t="s">
        <v>61</v>
      </c>
      <c r="B24" s="23">
        <v>0</v>
      </c>
      <c r="C24" s="23">
        <v>0</v>
      </c>
      <c r="D24" s="23">
        <v>0</v>
      </c>
      <c r="E24" s="23"/>
      <c r="F24" s="23">
        <v>3</v>
      </c>
      <c r="G24" s="23">
        <v>5</v>
      </c>
      <c r="H24" s="23"/>
      <c r="I24" s="23">
        <v>0</v>
      </c>
      <c r="J24" s="23"/>
      <c r="K24" s="23">
        <v>0</v>
      </c>
      <c r="L24" s="23"/>
      <c r="M24" s="23">
        <v>2</v>
      </c>
      <c r="N24" s="23">
        <v>0</v>
      </c>
      <c r="O24" s="23">
        <v>0</v>
      </c>
      <c r="P24" s="14">
        <f t="shared" si="0"/>
        <v>10</v>
      </c>
      <c r="Q24" s="15">
        <f t="shared" si="1"/>
        <v>5.7843590930124944E-05</v>
      </c>
      <c r="S24" s="44"/>
      <c r="T24" s="44"/>
      <c r="U24" s="44"/>
    </row>
    <row r="25" spans="1:21" ht="17.25" customHeight="1">
      <c r="A25" s="24" t="s">
        <v>48</v>
      </c>
      <c r="B25" s="25">
        <v>0</v>
      </c>
      <c r="C25" s="25">
        <v>0</v>
      </c>
      <c r="D25" s="25">
        <v>0</v>
      </c>
      <c r="E25" s="25"/>
      <c r="F25" s="25">
        <v>13</v>
      </c>
      <c r="G25" s="25">
        <v>0</v>
      </c>
      <c r="H25" s="25"/>
      <c r="I25" s="25">
        <v>0</v>
      </c>
      <c r="J25" s="25"/>
      <c r="K25" s="25">
        <v>0</v>
      </c>
      <c r="L25" s="25"/>
      <c r="M25" s="25">
        <v>0</v>
      </c>
      <c r="N25" s="25">
        <v>0</v>
      </c>
      <c r="O25" s="25">
        <v>0</v>
      </c>
      <c r="P25" s="16">
        <f t="shared" si="0"/>
        <v>13</v>
      </c>
      <c r="Q25" s="17">
        <f t="shared" si="1"/>
        <v>7.519666820916243E-05</v>
      </c>
      <c r="S25" s="44"/>
      <c r="T25" s="44"/>
      <c r="U25" s="44"/>
    </row>
    <row r="26" spans="1:21" ht="17.25" customHeight="1">
      <c r="A26" s="22" t="s">
        <v>72</v>
      </c>
      <c r="B26" s="23">
        <v>0</v>
      </c>
      <c r="C26" s="23">
        <v>0</v>
      </c>
      <c r="D26" s="23">
        <v>0</v>
      </c>
      <c r="E26" s="23"/>
      <c r="F26" s="23">
        <v>1</v>
      </c>
      <c r="G26" s="23">
        <v>0</v>
      </c>
      <c r="H26" s="23"/>
      <c r="I26" s="23">
        <v>0</v>
      </c>
      <c r="J26" s="23"/>
      <c r="K26" s="23">
        <v>0</v>
      </c>
      <c r="L26" s="23"/>
      <c r="M26" s="23">
        <v>0</v>
      </c>
      <c r="N26" s="23">
        <v>0</v>
      </c>
      <c r="O26" s="23">
        <v>0</v>
      </c>
      <c r="P26" s="14">
        <f t="shared" si="0"/>
        <v>1</v>
      </c>
      <c r="Q26" s="15">
        <f t="shared" si="1"/>
        <v>5.784359093012494E-06</v>
      </c>
      <c r="S26" s="44"/>
      <c r="T26" s="44"/>
      <c r="U26" s="44"/>
    </row>
    <row r="27" spans="1:21" ht="17.25" customHeight="1">
      <c r="A27" s="24" t="s">
        <v>73</v>
      </c>
      <c r="B27" s="25">
        <v>0</v>
      </c>
      <c r="C27" s="25">
        <v>0</v>
      </c>
      <c r="D27" s="25">
        <v>0</v>
      </c>
      <c r="E27" s="25"/>
      <c r="F27" s="25">
        <v>2</v>
      </c>
      <c r="G27" s="25">
        <v>0</v>
      </c>
      <c r="H27" s="25"/>
      <c r="I27" s="25">
        <v>0</v>
      </c>
      <c r="J27" s="25"/>
      <c r="K27" s="25">
        <v>0</v>
      </c>
      <c r="L27" s="25"/>
      <c r="M27" s="25">
        <v>0</v>
      </c>
      <c r="N27" s="25">
        <v>0</v>
      </c>
      <c r="O27" s="25">
        <v>0</v>
      </c>
      <c r="P27" s="16">
        <f t="shared" si="0"/>
        <v>2</v>
      </c>
      <c r="Q27" s="17">
        <f t="shared" si="1"/>
        <v>1.1568718186024989E-05</v>
      </c>
      <c r="S27" s="44"/>
      <c r="T27" s="44"/>
      <c r="U27" s="44"/>
    </row>
    <row r="28" spans="1:21" ht="17.25" customHeight="1">
      <c r="A28" s="22" t="s">
        <v>74</v>
      </c>
      <c r="B28" s="23">
        <v>0</v>
      </c>
      <c r="C28" s="23">
        <v>0</v>
      </c>
      <c r="D28" s="23">
        <v>0</v>
      </c>
      <c r="E28" s="23"/>
      <c r="F28" s="23">
        <v>4</v>
      </c>
      <c r="G28" s="23">
        <v>0</v>
      </c>
      <c r="H28" s="23"/>
      <c r="I28" s="23">
        <v>0</v>
      </c>
      <c r="J28" s="23"/>
      <c r="K28" s="23">
        <v>0</v>
      </c>
      <c r="L28" s="23"/>
      <c r="M28" s="23">
        <v>0</v>
      </c>
      <c r="N28" s="23">
        <v>0</v>
      </c>
      <c r="O28" s="23">
        <v>0</v>
      </c>
      <c r="P28" s="14">
        <f t="shared" si="0"/>
        <v>4</v>
      </c>
      <c r="Q28" s="15">
        <f t="shared" si="1"/>
        <v>2.3137436372049977E-05</v>
      </c>
      <c r="S28" s="44"/>
      <c r="T28" s="44"/>
      <c r="U28" s="44"/>
    </row>
    <row r="29" spans="1:21" ht="17.25" customHeight="1">
      <c r="A29" s="24" t="s">
        <v>62</v>
      </c>
      <c r="B29" s="25">
        <v>0</v>
      </c>
      <c r="C29" s="25">
        <v>0</v>
      </c>
      <c r="D29" s="25">
        <v>0</v>
      </c>
      <c r="E29" s="25"/>
      <c r="F29" s="25">
        <v>9</v>
      </c>
      <c r="G29" s="25">
        <v>11</v>
      </c>
      <c r="H29" s="25"/>
      <c r="I29" s="25">
        <v>0</v>
      </c>
      <c r="J29" s="25"/>
      <c r="K29" s="25">
        <v>0</v>
      </c>
      <c r="L29" s="25"/>
      <c r="M29" s="25">
        <v>0</v>
      </c>
      <c r="N29" s="25">
        <v>0</v>
      </c>
      <c r="O29" s="25">
        <v>0</v>
      </c>
      <c r="P29" s="16">
        <f t="shared" si="0"/>
        <v>20</v>
      </c>
      <c r="Q29" s="17">
        <f t="shared" si="1"/>
        <v>0.00011568718186024989</v>
      </c>
      <c r="S29" s="44"/>
      <c r="T29" s="44"/>
      <c r="U29" s="44"/>
    </row>
    <row r="30" spans="1:21" ht="17.25" customHeight="1">
      <c r="A30" s="32" t="s">
        <v>29</v>
      </c>
      <c r="B30" s="23">
        <v>0</v>
      </c>
      <c r="C30" s="23">
        <v>0</v>
      </c>
      <c r="D30" s="33">
        <v>4</v>
      </c>
      <c r="E30" s="33"/>
      <c r="F30" s="33">
        <v>250</v>
      </c>
      <c r="G30" s="33">
        <v>7</v>
      </c>
      <c r="H30" s="33"/>
      <c r="I30" s="33">
        <v>2</v>
      </c>
      <c r="J30" s="33"/>
      <c r="K30" s="23">
        <v>0</v>
      </c>
      <c r="L30" s="23"/>
      <c r="M30" s="23">
        <v>0</v>
      </c>
      <c r="N30" s="23">
        <v>0</v>
      </c>
      <c r="O30" s="23">
        <v>0</v>
      </c>
      <c r="P30" s="14">
        <f t="shared" si="0"/>
        <v>263</v>
      </c>
      <c r="Q30" s="15">
        <f t="shared" si="1"/>
        <v>0.001521286441462286</v>
      </c>
      <c r="S30" s="44"/>
      <c r="T30" s="44"/>
      <c r="U30" s="44"/>
    </row>
    <row r="31" spans="1:21" ht="17.25" customHeight="1">
      <c r="A31" s="24" t="s">
        <v>24</v>
      </c>
      <c r="B31" s="25">
        <v>0</v>
      </c>
      <c r="C31" s="25">
        <v>0</v>
      </c>
      <c r="D31" s="25">
        <v>0</v>
      </c>
      <c r="E31" s="25"/>
      <c r="F31" s="25">
        <v>376</v>
      </c>
      <c r="G31" s="25">
        <v>25</v>
      </c>
      <c r="H31" s="25"/>
      <c r="I31" s="25">
        <v>2</v>
      </c>
      <c r="J31" s="25"/>
      <c r="K31" s="25">
        <v>0</v>
      </c>
      <c r="L31" s="25"/>
      <c r="M31" s="25">
        <v>12</v>
      </c>
      <c r="N31" s="25">
        <v>0</v>
      </c>
      <c r="O31" s="25">
        <v>0</v>
      </c>
      <c r="P31" s="16">
        <f t="shared" si="0"/>
        <v>415</v>
      </c>
      <c r="Q31" s="17">
        <f t="shared" si="1"/>
        <v>0.002400509023600185</v>
      </c>
      <c r="S31" s="44"/>
      <c r="T31" s="44"/>
      <c r="U31" s="44"/>
    </row>
    <row r="32" spans="1:21" ht="17.25" customHeight="1">
      <c r="A32" s="22" t="s">
        <v>45</v>
      </c>
      <c r="B32" s="23">
        <v>0</v>
      </c>
      <c r="C32" s="23">
        <v>0</v>
      </c>
      <c r="D32" s="23">
        <v>1</v>
      </c>
      <c r="E32" s="23"/>
      <c r="F32" s="23">
        <v>190</v>
      </c>
      <c r="G32" s="23">
        <v>102</v>
      </c>
      <c r="H32" s="23"/>
      <c r="I32" s="23">
        <v>37</v>
      </c>
      <c r="J32" s="23"/>
      <c r="K32" s="23">
        <v>0</v>
      </c>
      <c r="L32" s="23"/>
      <c r="M32" s="23">
        <v>0</v>
      </c>
      <c r="N32" s="23">
        <v>0</v>
      </c>
      <c r="O32" s="23">
        <v>0</v>
      </c>
      <c r="P32" s="14">
        <f t="shared" si="0"/>
        <v>330</v>
      </c>
      <c r="Q32" s="15">
        <f t="shared" si="1"/>
        <v>0.001908838500694123</v>
      </c>
      <c r="S32" s="44"/>
      <c r="T32" s="44"/>
      <c r="U32" s="44"/>
    </row>
    <row r="33" spans="1:21" ht="17.25" customHeight="1">
      <c r="A33" s="24" t="s">
        <v>6</v>
      </c>
      <c r="B33" s="25">
        <v>13</v>
      </c>
      <c r="C33" s="25">
        <v>1</v>
      </c>
      <c r="D33" s="25">
        <v>167</v>
      </c>
      <c r="E33" s="25"/>
      <c r="F33" s="25">
        <v>13392</v>
      </c>
      <c r="G33" s="25">
        <v>1447</v>
      </c>
      <c r="H33" s="25"/>
      <c r="I33" s="25">
        <v>342</v>
      </c>
      <c r="J33" s="25"/>
      <c r="K33" s="25">
        <v>3</v>
      </c>
      <c r="L33" s="25"/>
      <c r="M33" s="25">
        <v>316</v>
      </c>
      <c r="N33" s="25">
        <v>40</v>
      </c>
      <c r="O33" s="25">
        <v>4</v>
      </c>
      <c r="P33" s="16">
        <f t="shared" si="0"/>
        <v>15725</v>
      </c>
      <c r="Q33" s="17">
        <f t="shared" si="1"/>
        <v>0.09095904673762147</v>
      </c>
      <c r="S33" s="44"/>
      <c r="T33" s="44"/>
      <c r="U33" s="44"/>
    </row>
    <row r="34" spans="1:21" ht="17.25" customHeight="1">
      <c r="A34" s="22" t="s">
        <v>75</v>
      </c>
      <c r="B34" s="23">
        <v>0</v>
      </c>
      <c r="C34" s="23">
        <v>0</v>
      </c>
      <c r="D34" s="23">
        <v>0</v>
      </c>
      <c r="E34" s="23"/>
      <c r="F34" s="23">
        <v>0</v>
      </c>
      <c r="G34" s="23">
        <v>3</v>
      </c>
      <c r="H34" s="23"/>
      <c r="I34" s="23">
        <v>0</v>
      </c>
      <c r="J34" s="23"/>
      <c r="K34" s="23">
        <v>0</v>
      </c>
      <c r="L34" s="23"/>
      <c r="M34" s="23">
        <v>0</v>
      </c>
      <c r="N34" s="23">
        <v>0</v>
      </c>
      <c r="O34" s="23">
        <v>0</v>
      </c>
      <c r="P34" s="14">
        <f t="shared" si="0"/>
        <v>3</v>
      </c>
      <c r="Q34" s="15">
        <f t="shared" si="1"/>
        <v>1.7353077279037483E-05</v>
      </c>
      <c r="S34" s="44"/>
      <c r="T34" s="44"/>
      <c r="U34" s="44"/>
    </row>
    <row r="35" spans="1:21" ht="17.25" customHeight="1">
      <c r="A35" s="26" t="s">
        <v>49</v>
      </c>
      <c r="B35" s="25">
        <v>0</v>
      </c>
      <c r="C35" s="25">
        <v>0</v>
      </c>
      <c r="D35" s="25">
        <v>3</v>
      </c>
      <c r="E35" s="25"/>
      <c r="F35" s="25">
        <v>122</v>
      </c>
      <c r="G35" s="25">
        <v>150</v>
      </c>
      <c r="H35" s="25"/>
      <c r="I35" s="25">
        <v>0</v>
      </c>
      <c r="J35" s="25"/>
      <c r="K35" s="25">
        <v>0</v>
      </c>
      <c r="L35" s="25"/>
      <c r="M35" s="25">
        <v>10</v>
      </c>
      <c r="N35" s="25">
        <v>0</v>
      </c>
      <c r="O35" s="25">
        <v>0</v>
      </c>
      <c r="P35" s="16">
        <f t="shared" si="0"/>
        <v>285</v>
      </c>
      <c r="Q35" s="17">
        <f t="shared" si="1"/>
        <v>0.0016485423415085608</v>
      </c>
      <c r="S35" s="44"/>
      <c r="T35" s="44"/>
      <c r="U35" s="44"/>
    </row>
    <row r="36" spans="1:21" ht="17.25" customHeight="1">
      <c r="A36" s="27" t="s">
        <v>63</v>
      </c>
      <c r="B36" s="23">
        <v>0</v>
      </c>
      <c r="C36" s="23">
        <v>0</v>
      </c>
      <c r="D36" s="23">
        <v>0</v>
      </c>
      <c r="E36" s="23"/>
      <c r="F36" s="23">
        <v>3</v>
      </c>
      <c r="G36" s="23">
        <v>1</v>
      </c>
      <c r="H36" s="23"/>
      <c r="I36" s="23">
        <v>0</v>
      </c>
      <c r="J36" s="23"/>
      <c r="K36" s="23">
        <v>0</v>
      </c>
      <c r="L36" s="23"/>
      <c r="M36" s="23">
        <v>0</v>
      </c>
      <c r="N36" s="23">
        <v>0</v>
      </c>
      <c r="O36" s="23">
        <v>0</v>
      </c>
      <c r="P36" s="14">
        <f t="shared" si="0"/>
        <v>4</v>
      </c>
      <c r="Q36" s="15">
        <f t="shared" si="1"/>
        <v>2.3137436372049977E-05</v>
      </c>
      <c r="S36" s="44"/>
      <c r="T36" s="44"/>
      <c r="U36" s="44"/>
    </row>
    <row r="37" spans="1:21" ht="17.25" customHeight="1">
      <c r="A37" s="26" t="s">
        <v>76</v>
      </c>
      <c r="B37" s="25">
        <v>0</v>
      </c>
      <c r="C37" s="25">
        <v>0</v>
      </c>
      <c r="D37" s="25">
        <v>0</v>
      </c>
      <c r="E37" s="25"/>
      <c r="F37" s="25">
        <v>1</v>
      </c>
      <c r="G37" s="25">
        <v>3</v>
      </c>
      <c r="H37" s="25"/>
      <c r="I37" s="25">
        <v>0</v>
      </c>
      <c r="J37" s="25"/>
      <c r="K37" s="25">
        <v>0</v>
      </c>
      <c r="L37" s="25"/>
      <c r="M37" s="25">
        <v>1</v>
      </c>
      <c r="N37" s="25">
        <v>0</v>
      </c>
      <c r="O37" s="25">
        <v>0</v>
      </c>
      <c r="P37" s="16">
        <f t="shared" si="0"/>
        <v>5</v>
      </c>
      <c r="Q37" s="17">
        <f t="shared" si="1"/>
        <v>2.8921795465062472E-05</v>
      </c>
      <c r="S37" s="44"/>
      <c r="T37" s="44"/>
      <c r="U37" s="44"/>
    </row>
    <row r="38" spans="1:21" ht="17.25" customHeight="1">
      <c r="A38" s="27" t="s">
        <v>64</v>
      </c>
      <c r="B38" s="23">
        <v>0</v>
      </c>
      <c r="C38" s="23">
        <v>0</v>
      </c>
      <c r="D38" s="23">
        <v>0</v>
      </c>
      <c r="E38" s="23"/>
      <c r="F38" s="23">
        <v>7</v>
      </c>
      <c r="G38" s="23">
        <v>0</v>
      </c>
      <c r="H38" s="23"/>
      <c r="I38" s="23">
        <v>0</v>
      </c>
      <c r="J38" s="23"/>
      <c r="K38" s="23">
        <v>0</v>
      </c>
      <c r="L38" s="23"/>
      <c r="M38" s="23">
        <v>0</v>
      </c>
      <c r="N38" s="23">
        <v>0</v>
      </c>
      <c r="O38" s="23">
        <v>0</v>
      </c>
      <c r="P38" s="14">
        <f t="shared" si="0"/>
        <v>7</v>
      </c>
      <c r="Q38" s="15">
        <f t="shared" si="1"/>
        <v>4.049051365108746E-05</v>
      </c>
      <c r="S38" s="44"/>
      <c r="T38" s="44"/>
      <c r="U38" s="44"/>
    </row>
    <row r="39" spans="1:21" ht="17.25" customHeight="1">
      <c r="A39" s="24" t="s">
        <v>40</v>
      </c>
      <c r="B39" s="25">
        <v>0</v>
      </c>
      <c r="C39" s="25">
        <v>0</v>
      </c>
      <c r="D39" s="25">
        <v>1</v>
      </c>
      <c r="E39" s="25"/>
      <c r="F39" s="25">
        <v>94</v>
      </c>
      <c r="G39" s="25">
        <v>213</v>
      </c>
      <c r="H39" s="25"/>
      <c r="I39" s="25">
        <v>0</v>
      </c>
      <c r="J39" s="25"/>
      <c r="K39" s="25">
        <v>0</v>
      </c>
      <c r="L39" s="25"/>
      <c r="M39" s="25">
        <v>29</v>
      </c>
      <c r="N39" s="25">
        <v>0</v>
      </c>
      <c r="O39" s="25">
        <v>1</v>
      </c>
      <c r="P39" s="16">
        <f t="shared" si="0"/>
        <v>338</v>
      </c>
      <c r="Q39" s="17">
        <f t="shared" si="1"/>
        <v>0.001955113373438223</v>
      </c>
      <c r="S39" s="44"/>
      <c r="T39" s="44"/>
      <c r="U39" s="44"/>
    </row>
    <row r="40" spans="1:21" ht="17.25" customHeight="1">
      <c r="A40" s="27" t="s">
        <v>7</v>
      </c>
      <c r="B40" s="23">
        <v>4</v>
      </c>
      <c r="C40" s="23">
        <v>0</v>
      </c>
      <c r="D40" s="23">
        <v>20</v>
      </c>
      <c r="E40" s="23"/>
      <c r="F40" s="23">
        <v>5334</v>
      </c>
      <c r="G40" s="23">
        <v>2451</v>
      </c>
      <c r="H40" s="23"/>
      <c r="I40" s="23">
        <v>42</v>
      </c>
      <c r="J40" s="23"/>
      <c r="K40" s="23">
        <v>0</v>
      </c>
      <c r="L40" s="23"/>
      <c r="M40" s="23">
        <v>71</v>
      </c>
      <c r="N40" s="23">
        <v>1</v>
      </c>
      <c r="O40" s="23">
        <v>1</v>
      </c>
      <c r="P40" s="14">
        <f aca="true" t="shared" si="2" ref="P40:P71">SUM(B40:O40)</f>
        <v>7924</v>
      </c>
      <c r="Q40" s="15">
        <f aca="true" t="shared" si="3" ref="Q40:Q69">(P40/P$71)</f>
        <v>0.045835261453031004</v>
      </c>
      <c r="S40" s="44"/>
      <c r="T40" s="44"/>
      <c r="U40" s="44"/>
    </row>
    <row r="41" spans="1:21" ht="17.25" customHeight="1">
      <c r="A41" s="24" t="s">
        <v>30</v>
      </c>
      <c r="B41" s="25">
        <v>0</v>
      </c>
      <c r="C41" s="25">
        <v>0</v>
      </c>
      <c r="D41" s="25">
        <v>91</v>
      </c>
      <c r="E41" s="25"/>
      <c r="F41" s="25">
        <v>45</v>
      </c>
      <c r="G41" s="25">
        <v>31</v>
      </c>
      <c r="H41" s="25"/>
      <c r="I41" s="25">
        <v>307</v>
      </c>
      <c r="J41" s="25"/>
      <c r="K41" s="25">
        <v>19</v>
      </c>
      <c r="L41" s="25"/>
      <c r="M41" s="25">
        <v>15</v>
      </c>
      <c r="N41" s="25">
        <v>0</v>
      </c>
      <c r="O41" s="25">
        <v>0</v>
      </c>
      <c r="P41" s="16">
        <f t="shared" si="2"/>
        <v>508</v>
      </c>
      <c r="Q41" s="17">
        <f t="shared" si="3"/>
        <v>0.002938454419250347</v>
      </c>
      <c r="S41" s="44"/>
      <c r="T41" s="44"/>
      <c r="U41" s="44"/>
    </row>
    <row r="42" spans="1:21" ht="17.25" customHeight="1">
      <c r="A42" s="27" t="s">
        <v>65</v>
      </c>
      <c r="B42" s="23">
        <v>0</v>
      </c>
      <c r="C42" s="23">
        <v>0</v>
      </c>
      <c r="D42" s="23">
        <v>0</v>
      </c>
      <c r="E42" s="23"/>
      <c r="F42" s="23">
        <v>14</v>
      </c>
      <c r="G42" s="23">
        <v>1</v>
      </c>
      <c r="H42" s="23"/>
      <c r="I42" s="23">
        <v>0</v>
      </c>
      <c r="J42" s="23"/>
      <c r="K42" s="23">
        <v>0</v>
      </c>
      <c r="L42" s="23"/>
      <c r="M42" s="23">
        <v>0</v>
      </c>
      <c r="N42" s="23">
        <v>0</v>
      </c>
      <c r="O42" s="23">
        <v>0</v>
      </c>
      <c r="P42" s="14">
        <f t="shared" si="2"/>
        <v>15</v>
      </c>
      <c r="Q42" s="15">
        <f t="shared" si="3"/>
        <v>8.676538639518741E-05</v>
      </c>
      <c r="S42" s="44"/>
      <c r="T42" s="44"/>
      <c r="U42" s="44"/>
    </row>
    <row r="43" spans="1:21" ht="17.25" customHeight="1">
      <c r="A43" s="24" t="s">
        <v>50</v>
      </c>
      <c r="B43" s="25">
        <v>0</v>
      </c>
      <c r="C43" s="25">
        <v>0</v>
      </c>
      <c r="D43" s="25">
        <v>0</v>
      </c>
      <c r="E43" s="25"/>
      <c r="F43" s="25">
        <v>10</v>
      </c>
      <c r="G43" s="25">
        <v>0</v>
      </c>
      <c r="H43" s="25"/>
      <c r="I43" s="25">
        <v>0</v>
      </c>
      <c r="J43" s="25"/>
      <c r="K43" s="25">
        <v>0</v>
      </c>
      <c r="L43" s="25"/>
      <c r="M43" s="25">
        <v>0</v>
      </c>
      <c r="N43" s="25">
        <v>0</v>
      </c>
      <c r="O43" s="25">
        <v>0</v>
      </c>
      <c r="P43" s="16">
        <f t="shared" si="2"/>
        <v>10</v>
      </c>
      <c r="Q43" s="17">
        <f t="shared" si="3"/>
        <v>5.7843590930124944E-05</v>
      </c>
      <c r="S43" s="44"/>
      <c r="T43" s="44"/>
      <c r="U43" s="44"/>
    </row>
    <row r="44" spans="1:21" ht="17.25" customHeight="1">
      <c r="A44" s="22" t="s">
        <v>8</v>
      </c>
      <c r="B44" s="23">
        <v>0</v>
      </c>
      <c r="C44" s="23">
        <v>0</v>
      </c>
      <c r="D44" s="23">
        <v>18</v>
      </c>
      <c r="E44" s="23"/>
      <c r="F44" s="23">
        <v>597</v>
      </c>
      <c r="G44" s="23">
        <v>614</v>
      </c>
      <c r="H44" s="23"/>
      <c r="I44" s="23">
        <v>56</v>
      </c>
      <c r="J44" s="23"/>
      <c r="K44" s="23">
        <v>0</v>
      </c>
      <c r="L44" s="23"/>
      <c r="M44" s="23">
        <v>40</v>
      </c>
      <c r="N44" s="23">
        <v>0</v>
      </c>
      <c r="O44" s="23">
        <v>23</v>
      </c>
      <c r="P44" s="14">
        <f t="shared" si="2"/>
        <v>1348</v>
      </c>
      <c r="Q44" s="15">
        <f t="shared" si="3"/>
        <v>0.007797316057380843</v>
      </c>
      <c r="S44" s="44"/>
      <c r="T44" s="44"/>
      <c r="U44" s="44"/>
    </row>
    <row r="45" spans="1:21" ht="17.25" customHeight="1">
      <c r="A45" s="26" t="s">
        <v>9</v>
      </c>
      <c r="B45" s="25">
        <v>0</v>
      </c>
      <c r="C45" s="25">
        <v>0</v>
      </c>
      <c r="D45" s="25">
        <v>3</v>
      </c>
      <c r="E45" s="25"/>
      <c r="F45" s="25">
        <v>341</v>
      </c>
      <c r="G45" s="25">
        <v>115</v>
      </c>
      <c r="H45" s="25"/>
      <c r="I45" s="25">
        <v>0</v>
      </c>
      <c r="J45" s="25"/>
      <c r="K45" s="25">
        <v>0</v>
      </c>
      <c r="L45" s="25"/>
      <c r="M45" s="25">
        <v>7</v>
      </c>
      <c r="N45" s="25">
        <v>0</v>
      </c>
      <c r="O45" s="25">
        <v>0</v>
      </c>
      <c r="P45" s="16">
        <f t="shared" si="2"/>
        <v>466</v>
      </c>
      <c r="Q45" s="17">
        <f t="shared" si="3"/>
        <v>0.0026955113373438224</v>
      </c>
      <c r="S45" s="44"/>
      <c r="T45" s="44"/>
      <c r="U45" s="44"/>
    </row>
    <row r="46" spans="1:21" ht="17.25" customHeight="1">
      <c r="A46" s="27" t="s">
        <v>51</v>
      </c>
      <c r="B46" s="23">
        <v>0</v>
      </c>
      <c r="C46" s="23">
        <v>0</v>
      </c>
      <c r="D46" s="23">
        <v>1</v>
      </c>
      <c r="E46" s="23"/>
      <c r="F46" s="23">
        <v>11</v>
      </c>
      <c r="G46" s="23">
        <v>59</v>
      </c>
      <c r="H46" s="23"/>
      <c r="I46" s="23">
        <v>0</v>
      </c>
      <c r="J46" s="23"/>
      <c r="K46" s="23">
        <v>0</v>
      </c>
      <c r="L46" s="23"/>
      <c r="M46" s="23">
        <v>3</v>
      </c>
      <c r="N46" s="23">
        <v>0</v>
      </c>
      <c r="O46" s="23">
        <v>0</v>
      </c>
      <c r="P46" s="14">
        <f t="shared" si="2"/>
        <v>74</v>
      </c>
      <c r="Q46" s="15">
        <f t="shared" si="3"/>
        <v>0.0004280425728829246</v>
      </c>
      <c r="S46" s="44"/>
      <c r="T46" s="44"/>
      <c r="U46" s="44"/>
    </row>
    <row r="47" spans="1:21" ht="17.25" customHeight="1">
      <c r="A47" s="24" t="s">
        <v>34</v>
      </c>
      <c r="B47" s="25">
        <v>16</v>
      </c>
      <c r="C47" s="25">
        <v>11</v>
      </c>
      <c r="D47" s="25">
        <v>216</v>
      </c>
      <c r="E47" s="25"/>
      <c r="F47" s="25">
        <v>63296</v>
      </c>
      <c r="G47" s="25">
        <v>9290</v>
      </c>
      <c r="H47" s="25"/>
      <c r="I47" s="25">
        <v>218</v>
      </c>
      <c r="J47" s="25"/>
      <c r="K47" s="25">
        <v>0</v>
      </c>
      <c r="L47" s="25"/>
      <c r="M47" s="25">
        <v>722</v>
      </c>
      <c r="N47" s="25">
        <v>0</v>
      </c>
      <c r="O47" s="25">
        <v>5</v>
      </c>
      <c r="P47" s="16">
        <f t="shared" si="2"/>
        <v>73774</v>
      </c>
      <c r="Q47" s="17">
        <f t="shared" si="3"/>
        <v>0.42673530772790375</v>
      </c>
      <c r="S47" s="44"/>
      <c r="T47" s="44"/>
      <c r="U47" s="44"/>
    </row>
    <row r="48" spans="1:21" ht="17.25" customHeight="1">
      <c r="A48" s="27" t="s">
        <v>25</v>
      </c>
      <c r="B48" s="23">
        <v>3</v>
      </c>
      <c r="C48" s="23">
        <v>0</v>
      </c>
      <c r="D48" s="23">
        <v>25</v>
      </c>
      <c r="E48" s="23"/>
      <c r="F48" s="23">
        <v>906</v>
      </c>
      <c r="G48" s="23">
        <v>538</v>
      </c>
      <c r="H48" s="23"/>
      <c r="I48" s="23">
        <v>4</v>
      </c>
      <c r="J48" s="23"/>
      <c r="K48" s="23">
        <v>0</v>
      </c>
      <c r="L48" s="23"/>
      <c r="M48" s="23">
        <v>29</v>
      </c>
      <c r="N48" s="23">
        <v>0</v>
      </c>
      <c r="O48" s="23">
        <v>0</v>
      </c>
      <c r="P48" s="14">
        <f t="shared" si="2"/>
        <v>1505</v>
      </c>
      <c r="Q48" s="15">
        <f t="shared" si="3"/>
        <v>0.008705460434983804</v>
      </c>
      <c r="S48" s="44"/>
      <c r="T48" s="44"/>
      <c r="U48" s="44"/>
    </row>
    <row r="49" spans="1:21" ht="17.25" customHeight="1">
      <c r="A49" s="24" t="s">
        <v>52</v>
      </c>
      <c r="B49" s="25">
        <v>0</v>
      </c>
      <c r="C49" s="25">
        <v>0</v>
      </c>
      <c r="D49" s="25">
        <v>0</v>
      </c>
      <c r="E49" s="25"/>
      <c r="F49" s="25">
        <v>5</v>
      </c>
      <c r="G49" s="25">
        <v>0</v>
      </c>
      <c r="H49" s="25"/>
      <c r="I49" s="25">
        <v>0</v>
      </c>
      <c r="J49" s="25"/>
      <c r="K49" s="25">
        <v>0</v>
      </c>
      <c r="L49" s="25"/>
      <c r="M49" s="25">
        <v>5</v>
      </c>
      <c r="N49" s="25">
        <v>0</v>
      </c>
      <c r="O49" s="25">
        <v>0</v>
      </c>
      <c r="P49" s="16">
        <f t="shared" si="2"/>
        <v>10</v>
      </c>
      <c r="Q49" s="17">
        <f t="shared" si="3"/>
        <v>5.7843590930124944E-05</v>
      </c>
      <c r="S49" s="44"/>
      <c r="T49" s="44"/>
      <c r="U49" s="44"/>
    </row>
    <row r="50" spans="1:21" ht="17.25" customHeight="1">
      <c r="A50" s="22" t="s">
        <v>53</v>
      </c>
      <c r="B50" s="23">
        <v>0</v>
      </c>
      <c r="C50" s="23">
        <v>0</v>
      </c>
      <c r="D50" s="23">
        <v>2</v>
      </c>
      <c r="E50" s="23"/>
      <c r="F50" s="23">
        <v>18</v>
      </c>
      <c r="G50" s="23">
        <v>6</v>
      </c>
      <c r="H50" s="23"/>
      <c r="I50" s="23">
        <v>0</v>
      </c>
      <c r="J50" s="23"/>
      <c r="K50" s="23">
        <v>0</v>
      </c>
      <c r="L50" s="23"/>
      <c r="M50" s="23">
        <v>19</v>
      </c>
      <c r="N50" s="23">
        <v>0</v>
      </c>
      <c r="O50" s="23">
        <v>0</v>
      </c>
      <c r="P50" s="14">
        <f t="shared" si="2"/>
        <v>45</v>
      </c>
      <c r="Q50" s="15">
        <f t="shared" si="3"/>
        <v>0.0002602961591855622</v>
      </c>
      <c r="S50" s="44"/>
      <c r="T50" s="44"/>
      <c r="U50" s="44"/>
    </row>
    <row r="51" spans="1:21" ht="17.25" customHeight="1">
      <c r="A51" s="24" t="s">
        <v>54</v>
      </c>
      <c r="B51" s="25">
        <v>0</v>
      </c>
      <c r="C51" s="25">
        <v>0</v>
      </c>
      <c r="D51" s="25">
        <v>2</v>
      </c>
      <c r="E51" s="25"/>
      <c r="F51" s="25">
        <v>12</v>
      </c>
      <c r="G51" s="25">
        <v>8</v>
      </c>
      <c r="H51" s="25"/>
      <c r="I51" s="25">
        <v>0</v>
      </c>
      <c r="J51" s="25"/>
      <c r="K51" s="25">
        <v>0</v>
      </c>
      <c r="L51" s="25"/>
      <c r="M51" s="25">
        <v>0</v>
      </c>
      <c r="N51" s="25">
        <v>0</v>
      </c>
      <c r="O51" s="25">
        <v>0</v>
      </c>
      <c r="P51" s="16">
        <f t="shared" si="2"/>
        <v>22</v>
      </c>
      <c r="Q51" s="17">
        <f t="shared" si="3"/>
        <v>0.00012725590004627487</v>
      </c>
      <c r="S51" s="44"/>
      <c r="T51" s="44"/>
      <c r="U51" s="44"/>
    </row>
    <row r="52" spans="1:21" ht="17.25" customHeight="1">
      <c r="A52" s="22" t="s">
        <v>10</v>
      </c>
      <c r="B52" s="23">
        <v>2</v>
      </c>
      <c r="C52" s="23">
        <v>2</v>
      </c>
      <c r="D52" s="23">
        <v>368</v>
      </c>
      <c r="E52" s="23"/>
      <c r="F52" s="23">
        <v>2721</v>
      </c>
      <c r="G52" s="23">
        <v>8254</v>
      </c>
      <c r="H52" s="23"/>
      <c r="I52" s="23">
        <v>106</v>
      </c>
      <c r="J52" s="23"/>
      <c r="K52" s="23">
        <v>0</v>
      </c>
      <c r="L52" s="23"/>
      <c r="M52" s="23">
        <v>289</v>
      </c>
      <c r="N52" s="23">
        <v>13</v>
      </c>
      <c r="O52" s="23">
        <v>7</v>
      </c>
      <c r="P52" s="14">
        <f t="shared" si="2"/>
        <v>11762</v>
      </c>
      <c r="Q52" s="15">
        <f t="shared" si="3"/>
        <v>0.06803563165201296</v>
      </c>
      <c r="S52" s="44"/>
      <c r="T52" s="44"/>
      <c r="U52" s="44"/>
    </row>
    <row r="53" spans="1:21" ht="17.25" customHeight="1" thickBot="1">
      <c r="A53" s="45" t="s">
        <v>26</v>
      </c>
      <c r="B53" s="46">
        <v>0</v>
      </c>
      <c r="C53" s="46">
        <v>0</v>
      </c>
      <c r="D53" s="46">
        <v>37</v>
      </c>
      <c r="E53" s="46"/>
      <c r="F53" s="46">
        <v>937</v>
      </c>
      <c r="G53" s="46">
        <v>792</v>
      </c>
      <c r="H53" s="46"/>
      <c r="I53" s="46">
        <v>11</v>
      </c>
      <c r="J53" s="46"/>
      <c r="K53" s="46">
        <v>0</v>
      </c>
      <c r="L53" s="46"/>
      <c r="M53" s="46">
        <v>37</v>
      </c>
      <c r="N53" s="46">
        <v>0</v>
      </c>
      <c r="O53" s="46">
        <v>0</v>
      </c>
      <c r="P53" s="47">
        <f t="shared" si="2"/>
        <v>1814</v>
      </c>
      <c r="Q53" s="48">
        <f t="shared" si="3"/>
        <v>0.010492827394724664</v>
      </c>
      <c r="S53" s="44"/>
      <c r="T53" s="44"/>
      <c r="U53" s="44"/>
    </row>
    <row r="54" spans="1:21" ht="17.25" customHeight="1">
      <c r="A54" s="22" t="s">
        <v>11</v>
      </c>
      <c r="B54" s="23">
        <v>5</v>
      </c>
      <c r="C54" s="23">
        <v>0</v>
      </c>
      <c r="D54" s="23">
        <v>214</v>
      </c>
      <c r="E54" s="23"/>
      <c r="F54" s="23">
        <v>5613</v>
      </c>
      <c r="G54" s="23">
        <v>10774</v>
      </c>
      <c r="H54" s="23"/>
      <c r="I54" s="23">
        <v>27</v>
      </c>
      <c r="J54" s="23"/>
      <c r="K54" s="23">
        <v>1</v>
      </c>
      <c r="L54" s="23"/>
      <c r="M54" s="23">
        <v>338</v>
      </c>
      <c r="N54" s="23">
        <v>0</v>
      </c>
      <c r="O54" s="23">
        <v>5</v>
      </c>
      <c r="P54" s="14">
        <f t="shared" si="2"/>
        <v>16977</v>
      </c>
      <c r="Q54" s="15">
        <f t="shared" si="3"/>
        <v>0.09820106432207311</v>
      </c>
      <c r="S54" s="44"/>
      <c r="T54" s="44"/>
      <c r="U54" s="44"/>
    </row>
    <row r="55" spans="1:21" ht="17.25" customHeight="1">
      <c r="A55" s="24" t="s">
        <v>12</v>
      </c>
      <c r="B55" s="25">
        <v>1</v>
      </c>
      <c r="C55" s="25">
        <v>0</v>
      </c>
      <c r="D55" s="25">
        <v>5</v>
      </c>
      <c r="E55" s="25"/>
      <c r="F55" s="25">
        <v>1130</v>
      </c>
      <c r="G55" s="25">
        <v>80</v>
      </c>
      <c r="H55" s="25"/>
      <c r="I55" s="25">
        <v>27</v>
      </c>
      <c r="J55" s="25"/>
      <c r="K55" s="25">
        <v>0</v>
      </c>
      <c r="L55" s="25"/>
      <c r="M55" s="25">
        <v>149</v>
      </c>
      <c r="N55" s="25">
        <v>0</v>
      </c>
      <c r="O55" s="25">
        <v>0</v>
      </c>
      <c r="P55" s="16">
        <f t="shared" si="2"/>
        <v>1392</v>
      </c>
      <c r="Q55" s="17">
        <f t="shared" si="3"/>
        <v>0.008051827857473392</v>
      </c>
      <c r="S55" s="44"/>
      <c r="T55" s="44"/>
      <c r="U55" s="44"/>
    </row>
    <row r="56" spans="1:21" ht="17.25" customHeight="1">
      <c r="A56" s="22" t="s">
        <v>13</v>
      </c>
      <c r="B56" s="23">
        <v>1</v>
      </c>
      <c r="C56" s="23">
        <v>0</v>
      </c>
      <c r="D56" s="23">
        <v>105</v>
      </c>
      <c r="E56" s="23"/>
      <c r="F56" s="23">
        <v>1569</v>
      </c>
      <c r="G56" s="23">
        <v>153</v>
      </c>
      <c r="H56" s="23"/>
      <c r="I56" s="23">
        <v>182</v>
      </c>
      <c r="J56" s="23"/>
      <c r="K56" s="23">
        <v>0</v>
      </c>
      <c r="L56" s="23"/>
      <c r="M56" s="23">
        <v>292</v>
      </c>
      <c r="N56" s="23">
        <v>9</v>
      </c>
      <c r="O56" s="23">
        <v>0</v>
      </c>
      <c r="P56" s="14">
        <f t="shared" si="2"/>
        <v>2311</v>
      </c>
      <c r="Q56" s="15">
        <f t="shared" si="3"/>
        <v>0.013367653863951874</v>
      </c>
      <c r="S56" s="44"/>
      <c r="T56" s="44"/>
      <c r="U56" s="44"/>
    </row>
    <row r="57" spans="1:21" ht="17.25" customHeight="1">
      <c r="A57" s="26" t="s">
        <v>14</v>
      </c>
      <c r="B57" s="25">
        <v>0</v>
      </c>
      <c r="C57" s="25">
        <v>2</v>
      </c>
      <c r="D57" s="25">
        <v>18</v>
      </c>
      <c r="E57" s="25"/>
      <c r="F57" s="25">
        <v>1026</v>
      </c>
      <c r="G57" s="25">
        <v>1820</v>
      </c>
      <c r="H57" s="25"/>
      <c r="I57" s="25">
        <v>7</v>
      </c>
      <c r="J57" s="25"/>
      <c r="K57" s="25">
        <v>0</v>
      </c>
      <c r="L57" s="25"/>
      <c r="M57" s="25">
        <v>19</v>
      </c>
      <c r="N57" s="25">
        <v>0</v>
      </c>
      <c r="O57" s="25">
        <v>0</v>
      </c>
      <c r="P57" s="16">
        <f t="shared" si="2"/>
        <v>2892</v>
      </c>
      <c r="Q57" s="17">
        <f t="shared" si="3"/>
        <v>0.016728366496992133</v>
      </c>
      <c r="S57" s="44"/>
      <c r="T57" s="44"/>
      <c r="U57" s="44"/>
    </row>
    <row r="58" spans="1:21" ht="17.25" customHeight="1">
      <c r="A58" s="22" t="s">
        <v>66</v>
      </c>
      <c r="B58" s="23">
        <v>0</v>
      </c>
      <c r="C58" s="23">
        <v>0</v>
      </c>
      <c r="D58" s="23">
        <v>0</v>
      </c>
      <c r="E58" s="23"/>
      <c r="F58" s="23">
        <v>7</v>
      </c>
      <c r="G58" s="23">
        <v>1</v>
      </c>
      <c r="H58" s="23"/>
      <c r="I58" s="23">
        <v>0</v>
      </c>
      <c r="J58" s="23"/>
      <c r="K58" s="23">
        <v>0</v>
      </c>
      <c r="L58" s="23"/>
      <c r="M58" s="23">
        <v>1</v>
      </c>
      <c r="N58" s="23">
        <v>0</v>
      </c>
      <c r="O58" s="23">
        <v>0</v>
      </c>
      <c r="P58" s="14">
        <f t="shared" si="2"/>
        <v>9</v>
      </c>
      <c r="Q58" s="15">
        <f t="shared" si="3"/>
        <v>5.2059231837112446E-05</v>
      </c>
      <c r="S58" s="44"/>
      <c r="T58" s="44"/>
      <c r="U58" s="44"/>
    </row>
    <row r="59" spans="1:17" ht="15.75" customHeight="1">
      <c r="A59" s="29" t="s">
        <v>38</v>
      </c>
      <c r="B59" s="25">
        <v>0</v>
      </c>
      <c r="C59" s="25">
        <v>0</v>
      </c>
      <c r="D59" s="25">
        <v>16</v>
      </c>
      <c r="E59" s="16"/>
      <c r="F59" s="25">
        <v>233</v>
      </c>
      <c r="G59" s="25">
        <v>35</v>
      </c>
      <c r="H59" s="16"/>
      <c r="I59" s="25">
        <v>7</v>
      </c>
      <c r="J59" s="25"/>
      <c r="K59" s="25">
        <v>0</v>
      </c>
      <c r="L59" s="25"/>
      <c r="M59" s="16">
        <v>99</v>
      </c>
      <c r="N59" s="25">
        <v>0</v>
      </c>
      <c r="O59" s="25">
        <v>0</v>
      </c>
      <c r="P59" s="16">
        <f t="shared" si="2"/>
        <v>390</v>
      </c>
      <c r="Q59" s="17">
        <f t="shared" si="3"/>
        <v>0.0022559000462748727</v>
      </c>
    </row>
    <row r="60" spans="1:17" ht="17.25" customHeight="1">
      <c r="A60" s="28" t="s">
        <v>39</v>
      </c>
      <c r="B60" s="23">
        <v>0</v>
      </c>
      <c r="C60" s="23">
        <v>0</v>
      </c>
      <c r="D60" s="14">
        <v>3</v>
      </c>
      <c r="E60" s="14"/>
      <c r="F60" s="14">
        <v>657</v>
      </c>
      <c r="G60" s="14">
        <v>1946</v>
      </c>
      <c r="H60" s="14"/>
      <c r="I60" s="14">
        <v>2</v>
      </c>
      <c r="J60" s="14"/>
      <c r="K60" s="23">
        <v>0</v>
      </c>
      <c r="L60" s="23"/>
      <c r="M60" s="14">
        <v>14</v>
      </c>
      <c r="N60" s="23">
        <v>0</v>
      </c>
      <c r="O60" s="14">
        <v>2</v>
      </c>
      <c r="P60" s="14">
        <f t="shared" si="2"/>
        <v>2624</v>
      </c>
      <c r="Q60" s="15">
        <f t="shared" si="3"/>
        <v>0.015178158260064785</v>
      </c>
    </row>
    <row r="61" spans="1:17" ht="17.25" customHeight="1">
      <c r="A61" s="29" t="s">
        <v>67</v>
      </c>
      <c r="B61" s="25">
        <v>0</v>
      </c>
      <c r="C61" s="25">
        <v>0</v>
      </c>
      <c r="D61" s="25">
        <v>0</v>
      </c>
      <c r="E61" s="16"/>
      <c r="F61" s="16">
        <v>3</v>
      </c>
      <c r="G61" s="16">
        <v>7</v>
      </c>
      <c r="H61" s="16"/>
      <c r="I61" s="25">
        <v>2</v>
      </c>
      <c r="J61" s="25"/>
      <c r="K61" s="25">
        <v>0</v>
      </c>
      <c r="L61" s="25"/>
      <c r="M61" s="31">
        <v>2</v>
      </c>
      <c r="N61" s="25">
        <v>0</v>
      </c>
      <c r="O61" s="25">
        <v>0</v>
      </c>
      <c r="P61" s="16">
        <f t="shared" si="2"/>
        <v>14</v>
      </c>
      <c r="Q61" s="17">
        <f t="shared" si="3"/>
        <v>8.098102730217491E-05</v>
      </c>
    </row>
    <row r="62" spans="1:17" ht="17.25" customHeight="1">
      <c r="A62" s="28" t="s">
        <v>15</v>
      </c>
      <c r="B62" s="34">
        <v>2</v>
      </c>
      <c r="C62" s="23">
        <v>0</v>
      </c>
      <c r="D62" s="34">
        <v>15</v>
      </c>
      <c r="E62" s="34"/>
      <c r="F62" s="35">
        <v>1119</v>
      </c>
      <c r="G62" s="34">
        <v>177</v>
      </c>
      <c r="H62" s="34"/>
      <c r="I62" s="34">
        <v>14</v>
      </c>
      <c r="J62" s="34"/>
      <c r="K62" s="23">
        <v>0</v>
      </c>
      <c r="L62" s="23"/>
      <c r="M62" s="34">
        <v>371</v>
      </c>
      <c r="N62" s="23">
        <v>0</v>
      </c>
      <c r="O62" s="34">
        <v>2</v>
      </c>
      <c r="P62" s="14">
        <f t="shared" si="2"/>
        <v>1700</v>
      </c>
      <c r="Q62" s="15">
        <f t="shared" si="3"/>
        <v>0.00983341045812124</v>
      </c>
    </row>
    <row r="63" spans="1:17" ht="17.25" customHeight="1">
      <c r="A63" s="29" t="s">
        <v>16</v>
      </c>
      <c r="B63" s="25">
        <v>0</v>
      </c>
      <c r="C63" s="25">
        <v>0</v>
      </c>
      <c r="D63" s="25">
        <v>1</v>
      </c>
      <c r="E63" s="16"/>
      <c r="F63" s="25">
        <v>289</v>
      </c>
      <c r="G63" s="25">
        <v>70</v>
      </c>
      <c r="H63" s="16"/>
      <c r="I63" s="16">
        <v>2</v>
      </c>
      <c r="J63" s="16"/>
      <c r="K63" s="25">
        <v>0</v>
      </c>
      <c r="L63" s="25"/>
      <c r="M63" s="16">
        <v>78</v>
      </c>
      <c r="N63" s="25">
        <v>0</v>
      </c>
      <c r="O63" s="16">
        <v>1</v>
      </c>
      <c r="P63" s="16">
        <f t="shared" si="2"/>
        <v>441</v>
      </c>
      <c r="Q63" s="17">
        <f t="shared" si="3"/>
        <v>0.00255090236001851</v>
      </c>
    </row>
    <row r="64" spans="1:17" ht="18.75" customHeight="1">
      <c r="A64" s="28" t="s">
        <v>55</v>
      </c>
      <c r="B64" s="23">
        <v>0</v>
      </c>
      <c r="C64" s="23">
        <v>0</v>
      </c>
      <c r="D64" s="23">
        <v>0</v>
      </c>
      <c r="E64" s="30"/>
      <c r="F64" s="30">
        <v>20</v>
      </c>
      <c r="G64" s="23">
        <v>0</v>
      </c>
      <c r="H64" s="30"/>
      <c r="I64" s="23">
        <v>0</v>
      </c>
      <c r="J64" s="23"/>
      <c r="K64" s="23">
        <v>0</v>
      </c>
      <c r="L64" s="23"/>
      <c r="M64" s="30">
        <v>2</v>
      </c>
      <c r="N64" s="23">
        <v>0</v>
      </c>
      <c r="O64" s="23">
        <v>0</v>
      </c>
      <c r="P64" s="14">
        <f t="shared" si="2"/>
        <v>22</v>
      </c>
      <c r="Q64" s="15">
        <f t="shared" si="3"/>
        <v>0.00012725590004627487</v>
      </c>
    </row>
    <row r="65" spans="1:17" ht="18.75" customHeight="1">
      <c r="A65" s="29" t="s">
        <v>31</v>
      </c>
      <c r="B65" s="25">
        <v>0</v>
      </c>
      <c r="C65" s="25">
        <v>0</v>
      </c>
      <c r="D65" s="25">
        <v>0</v>
      </c>
      <c r="E65" s="31"/>
      <c r="F65" s="31">
        <v>102</v>
      </c>
      <c r="G65" s="31">
        <v>2</v>
      </c>
      <c r="H65" s="31"/>
      <c r="I65" s="31">
        <v>2</v>
      </c>
      <c r="J65" s="31"/>
      <c r="K65" s="25">
        <v>0</v>
      </c>
      <c r="L65" s="25"/>
      <c r="M65" s="31">
        <v>2</v>
      </c>
      <c r="N65" s="25">
        <v>0</v>
      </c>
      <c r="O65" s="25">
        <v>0</v>
      </c>
      <c r="P65" s="16">
        <f t="shared" si="2"/>
        <v>108</v>
      </c>
      <c r="Q65" s="17">
        <f t="shared" si="3"/>
        <v>0.0006247107820453494</v>
      </c>
    </row>
    <row r="66" spans="1:17" ht="18.75" customHeight="1">
      <c r="A66" s="28" t="s">
        <v>68</v>
      </c>
      <c r="B66" s="23">
        <v>0</v>
      </c>
      <c r="C66" s="23">
        <v>0</v>
      </c>
      <c r="D66" s="23">
        <v>0</v>
      </c>
      <c r="E66" s="30"/>
      <c r="F66" s="23">
        <v>0</v>
      </c>
      <c r="G66" s="30">
        <v>0</v>
      </c>
      <c r="H66" s="30"/>
      <c r="I66" s="23">
        <v>0</v>
      </c>
      <c r="J66" s="23"/>
      <c r="K66" s="23">
        <v>0</v>
      </c>
      <c r="L66" s="23"/>
      <c r="M66" s="23">
        <v>0</v>
      </c>
      <c r="N66" s="23">
        <v>0</v>
      </c>
      <c r="O66" s="23">
        <v>0</v>
      </c>
      <c r="P66" s="14">
        <f t="shared" si="2"/>
        <v>0</v>
      </c>
      <c r="Q66" s="15">
        <f t="shared" si="3"/>
        <v>0</v>
      </c>
    </row>
    <row r="67" spans="1:17" ht="18.75" customHeight="1">
      <c r="A67" s="29" t="s">
        <v>17</v>
      </c>
      <c r="B67" s="25">
        <v>0</v>
      </c>
      <c r="C67" s="31">
        <v>1</v>
      </c>
      <c r="D67" s="25">
        <v>0</v>
      </c>
      <c r="E67" s="31"/>
      <c r="F67" s="31">
        <v>334</v>
      </c>
      <c r="G67" s="31">
        <v>67</v>
      </c>
      <c r="H67" s="31"/>
      <c r="I67" s="31">
        <v>6</v>
      </c>
      <c r="J67" s="31"/>
      <c r="K67" s="25">
        <v>0</v>
      </c>
      <c r="L67" s="25"/>
      <c r="M67" s="31">
        <v>36</v>
      </c>
      <c r="N67" s="25">
        <v>0</v>
      </c>
      <c r="O67" s="25">
        <v>0</v>
      </c>
      <c r="P67" s="16">
        <f t="shared" si="2"/>
        <v>444</v>
      </c>
      <c r="Q67" s="17">
        <f t="shared" si="3"/>
        <v>0.0025682554372975473</v>
      </c>
    </row>
    <row r="68" spans="1:17" ht="18.75" customHeight="1">
      <c r="A68" s="28" t="s">
        <v>69</v>
      </c>
      <c r="B68" s="23">
        <v>0</v>
      </c>
      <c r="C68" s="23">
        <v>0</v>
      </c>
      <c r="D68" s="23">
        <v>0</v>
      </c>
      <c r="E68" s="30"/>
      <c r="F68" s="30">
        <v>21</v>
      </c>
      <c r="G68" s="30">
        <v>2</v>
      </c>
      <c r="H68" s="30"/>
      <c r="I68" s="23">
        <v>0</v>
      </c>
      <c r="J68" s="23"/>
      <c r="K68" s="23">
        <v>0</v>
      </c>
      <c r="L68" s="23"/>
      <c r="M68" s="30">
        <v>13</v>
      </c>
      <c r="N68" s="23">
        <v>0</v>
      </c>
      <c r="O68" s="23">
        <v>0</v>
      </c>
      <c r="P68" s="14">
        <f t="shared" si="2"/>
        <v>36</v>
      </c>
      <c r="Q68" s="15">
        <f t="shared" si="3"/>
        <v>0.00020823692734844978</v>
      </c>
    </row>
    <row r="69" spans="1:17" ht="18.75" customHeight="1" thickBot="1">
      <c r="A69" s="39" t="s">
        <v>79</v>
      </c>
      <c r="B69" s="42">
        <v>0</v>
      </c>
      <c r="C69" s="42">
        <v>0</v>
      </c>
      <c r="D69" s="42">
        <v>0</v>
      </c>
      <c r="E69" s="40"/>
      <c r="F69" s="42">
        <v>0</v>
      </c>
      <c r="G69" s="42">
        <v>0</v>
      </c>
      <c r="H69" s="40"/>
      <c r="I69" s="42">
        <v>0</v>
      </c>
      <c r="J69" s="42"/>
      <c r="K69" s="42">
        <v>0</v>
      </c>
      <c r="L69" s="42"/>
      <c r="M69" s="40">
        <v>2</v>
      </c>
      <c r="N69" s="42">
        <v>0</v>
      </c>
      <c r="O69" s="42">
        <v>0</v>
      </c>
      <c r="P69" s="38">
        <f t="shared" si="2"/>
        <v>2</v>
      </c>
      <c r="Q69" s="41">
        <f t="shared" si="3"/>
        <v>1.1568718186024989E-05</v>
      </c>
    </row>
    <row r="70" ht="9.75" customHeight="1" thickTop="1">
      <c r="P70" s="16"/>
    </row>
    <row r="71" spans="1:17" ht="18.75" customHeight="1" thickBot="1">
      <c r="A71" s="36" t="s">
        <v>0</v>
      </c>
      <c r="B71" s="37">
        <f>SUM(B8:B70)</f>
        <v>63</v>
      </c>
      <c r="C71" s="37">
        <f>SUM(C8:C70)</f>
        <v>23</v>
      </c>
      <c r="D71" s="37">
        <f>SUM(D8:D70)</f>
        <v>1635</v>
      </c>
      <c r="E71" s="37"/>
      <c r="F71" s="37">
        <f>SUM(F8:F70)</f>
        <v>111686</v>
      </c>
      <c r="G71" s="37">
        <f>SUM(G8:G70)</f>
        <v>52607</v>
      </c>
      <c r="H71" s="37"/>
      <c r="I71" s="37">
        <f>SUM(I8:I70)</f>
        <v>1827</v>
      </c>
      <c r="J71" s="37"/>
      <c r="K71" s="37">
        <f>SUM(K8:K70)</f>
        <v>32</v>
      </c>
      <c r="L71" s="37"/>
      <c r="M71" s="37">
        <f>SUM(M8:M70)</f>
        <v>4783</v>
      </c>
      <c r="N71" s="37">
        <f>SUM(N8:N70)</f>
        <v>173</v>
      </c>
      <c r="O71" s="37">
        <f>SUM(O8:O70)</f>
        <v>51</v>
      </c>
      <c r="P71" s="18">
        <f>SUM(B71:O71)</f>
        <v>172880</v>
      </c>
      <c r="Q71" s="19">
        <f>(P71/P$71)</f>
        <v>1</v>
      </c>
    </row>
    <row r="72" ht="12.75" customHeight="1" thickTop="1"/>
    <row r="73" spans="1:16" ht="18.75" customHeight="1" thickBot="1">
      <c r="A73" s="20" t="s">
        <v>44</v>
      </c>
      <c r="B73" s="21">
        <f>(B71/$P71)</f>
        <v>0.00036441462285978716</v>
      </c>
      <c r="C73" s="21">
        <f>(C71/$P71)</f>
        <v>0.00013304025913928735</v>
      </c>
      <c r="D73" s="21">
        <f>(D71/$P71)</f>
        <v>0.009457427117075428</v>
      </c>
      <c r="E73" s="21"/>
      <c r="F73" s="21">
        <f>(F71/$P71)</f>
        <v>0.6460319296621935</v>
      </c>
      <c r="G73" s="21">
        <f>(G71/$P71)</f>
        <v>0.3042977788061083</v>
      </c>
      <c r="H73" s="21"/>
      <c r="I73" s="21">
        <f>(I71/$P71)</f>
        <v>0.010568024062933827</v>
      </c>
      <c r="J73" s="21"/>
      <c r="K73" s="21">
        <f>(K71/$P71)</f>
        <v>0.00018509949097639982</v>
      </c>
      <c r="L73" s="21"/>
      <c r="M73" s="21">
        <f>(M71/$P71)</f>
        <v>0.02766658954187876</v>
      </c>
      <c r="N73" s="21">
        <f>(N71/$P71)</f>
        <v>0.0010006941230911615</v>
      </c>
      <c r="O73" s="21">
        <f>(O71/$P71)</f>
        <v>0.0002950023137436372</v>
      </c>
      <c r="P73" s="21">
        <f>(P71/$P71)</f>
        <v>1</v>
      </c>
    </row>
  </sheetData>
  <sheetProtection/>
  <mergeCells count="6">
    <mergeCell ref="B5:D5"/>
    <mergeCell ref="F5:G5"/>
    <mergeCell ref="A1:Q1"/>
    <mergeCell ref="A2:Q2"/>
    <mergeCell ref="A3:Q3"/>
    <mergeCell ref="A4:Q4"/>
  </mergeCells>
  <printOptions horizontalCentered="1"/>
  <pageMargins left="0" right="0" top="0.5" bottom="0.75" header="0.5" footer="0.5"/>
  <pageSetup horizontalDpi="600" verticalDpi="600" orientation="portrait" scale="7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Doak-John</dc:creator>
  <cp:keywords/>
  <dc:description/>
  <cp:lastModifiedBy>Doak, Robert</cp:lastModifiedBy>
  <cp:lastPrinted>2024-01-22T16:24:07Z</cp:lastPrinted>
  <dcterms:created xsi:type="dcterms:W3CDTF">2007-06-25T15:09:18Z</dcterms:created>
  <dcterms:modified xsi:type="dcterms:W3CDTF">2024-03-21T18:20:39Z</dcterms:modified>
  <cp:category/>
  <cp:version/>
  <cp:contentType/>
  <cp:contentStatus/>
</cp:coreProperties>
</file>