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0" windowHeight="11340" activeTab="0"/>
  </bookViews>
  <sheets>
    <sheet name="REGIONS BY ORIGIN AND CO" sheetId="1" r:id="rId1"/>
  </sheets>
  <definedNames>
    <definedName name="_xlnm.Print_Titles" localSheetId="0">'REGIONS BY ORIGIN AND CO'!$1:$4</definedName>
  </definedNames>
  <calcPr fullCalcOnLoad="1"/>
</workbook>
</file>

<file path=xl/sharedStrings.xml><?xml version="1.0" encoding="utf-8"?>
<sst xmlns="http://schemas.openxmlformats.org/spreadsheetml/2006/main" count="165" uniqueCount="72">
  <si>
    <t>TOTAL</t>
  </si>
  <si>
    <t>BROWARD</t>
  </si>
  <si>
    <t>CLAY</t>
  </si>
  <si>
    <t>COLLIER</t>
  </si>
  <si>
    <t>DUVAL</t>
  </si>
  <si>
    <t>HILLSBOROUGH</t>
  </si>
  <si>
    <t>MANATEE</t>
  </si>
  <si>
    <t>ORANGE</t>
  </si>
  <si>
    <t>PALM BEACH</t>
  </si>
  <si>
    <t>PASCO</t>
  </si>
  <si>
    <t>SARASOTA</t>
  </si>
  <si>
    <t>SEMINOLE</t>
  </si>
  <si>
    <t>VOLUSIA</t>
  </si>
  <si>
    <t>COUNTY</t>
  </si>
  <si>
    <t>CHARLOTTE</t>
  </si>
  <si>
    <t>INDIAN RIVER</t>
  </si>
  <si>
    <t>LAKE</t>
  </si>
  <si>
    <t>OSCEOLA</t>
  </si>
  <si>
    <t>BREVARD</t>
  </si>
  <si>
    <t>HENDRY</t>
  </si>
  <si>
    <t>CUBA</t>
  </si>
  <si>
    <t>HAITI</t>
  </si>
  <si>
    <t>OTHER</t>
  </si>
  <si>
    <t>IRAQ</t>
  </si>
  <si>
    <t>MIAMI-DADE</t>
  </si>
  <si>
    <t>PERCENT</t>
  </si>
  <si>
    <t>SAINT LUCIE</t>
  </si>
  <si>
    <t>COLOMBIA</t>
  </si>
  <si>
    <t>MADISON</t>
  </si>
  <si>
    <t>CENTRAL</t>
  </si>
  <si>
    <t>NORTHEAST</t>
  </si>
  <si>
    <t>NORTHWEST</t>
  </si>
  <si>
    <t>SOUTHEAST</t>
  </si>
  <si>
    <t>SOUTHERN</t>
  </si>
  <si>
    <t>SUNCOAST</t>
  </si>
  <si>
    <t>MARION</t>
  </si>
  <si>
    <t>POLK</t>
  </si>
  <si>
    <t>SAINT JOHNS</t>
  </si>
  <si>
    <t>ESCAMBIA</t>
  </si>
  <si>
    <t>LEON</t>
  </si>
  <si>
    <t>MONROE</t>
  </si>
  <si>
    <t>LEE</t>
  </si>
  <si>
    <t>PINELLAS</t>
  </si>
  <si>
    <t>HIGHLANDS</t>
  </si>
  <si>
    <t>FLAGLER</t>
  </si>
  <si>
    <t>SUWANNEE</t>
  </si>
  <si>
    <t>BAY</t>
  </si>
  <si>
    <t>MARTIN</t>
  </si>
  <si>
    <t>DESOTO</t>
  </si>
  <si>
    <t>GLADES</t>
  </si>
  <si>
    <t>AFGHANISTAN</t>
  </si>
  <si>
    <t>HERNANDO</t>
  </si>
  <si>
    <t>SYRIA</t>
  </si>
  <si>
    <t>DEM REP OF CONGO</t>
  </si>
  <si>
    <t>%</t>
  </si>
  <si>
    <t>CONGO</t>
  </si>
  <si>
    <t xml:space="preserve">State of Florida </t>
  </si>
  <si>
    <t>Clients Served - Top Origins by County and Region</t>
  </si>
  <si>
    <t>VENEZUELA</t>
  </si>
  <si>
    <t>ALACHUA</t>
  </si>
  <si>
    <t>REGIONS</t>
  </si>
  <si>
    <t>CITRUS</t>
  </si>
  <si>
    <t>Federal Fiscal Year 2021</t>
  </si>
  <si>
    <t>October 1, 2020 - September 30, 2021</t>
  </si>
  <si>
    <t>SUMTER</t>
  </si>
  <si>
    <t>BRADFORD</t>
  </si>
  <si>
    <t>DIXIE</t>
  </si>
  <si>
    <t>OKEECHOBEE</t>
  </si>
  <si>
    <t>NASSAU</t>
  </si>
  <si>
    <t>CALHOUN</t>
  </si>
  <si>
    <t>HOLMES</t>
  </si>
  <si>
    <t>OKALOOSA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</si>
</sst>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0.0000%"/>
    <numFmt numFmtId="168" formatCode="0.0000000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%"/>
    <numFmt numFmtId="175" formatCode="0.0%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4" fillId="0" borderId="0" xfId="61" applyNumberFormat="1" applyFont="1" applyFill="1" applyBorder="1" applyAlignment="1">
      <alignment horizontal="center"/>
      <protection/>
    </xf>
    <xf numFmtId="3" fontId="4" fillId="0" borderId="0" xfId="59" applyNumberFormat="1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3" fontId="4" fillId="0" borderId="0" xfId="57" applyNumberFormat="1" applyFont="1" applyFill="1" applyBorder="1" applyAlignment="1">
      <alignment horizontal="center" wrapText="1"/>
      <protection/>
    </xf>
    <xf numFmtId="0" fontId="4" fillId="0" borderId="0" xfId="61" applyFont="1" applyFill="1" applyBorder="1" applyAlignment="1">
      <alignment horizontal="left"/>
      <protection/>
    </xf>
    <xf numFmtId="3" fontId="4" fillId="0" borderId="0" xfId="61" applyNumberFormat="1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4" fillId="0" borderId="11" xfId="57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4" fillId="0" borderId="0" xfId="59" applyNumberFormat="1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4" fillId="0" borderId="0" xfId="60" applyNumberFormat="1" applyFont="1" applyFill="1" applyBorder="1" applyAlignment="1">
      <alignment horizontal="center"/>
      <protection/>
    </xf>
    <xf numFmtId="10" fontId="6" fillId="0" borderId="11" xfId="0" applyNumberFormat="1" applyFont="1" applyFill="1" applyBorder="1" applyAlignment="1">
      <alignment horizontal="center"/>
    </xf>
    <xf numFmtId="0" fontId="8" fillId="0" borderId="10" xfId="5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left" wrapText="1"/>
      <protection/>
    </xf>
    <xf numFmtId="0" fontId="4" fillId="0" borderId="11" xfId="57" applyFont="1" applyFill="1" applyBorder="1" applyAlignment="1">
      <alignment horizontal="left" wrapText="1"/>
      <protection/>
    </xf>
    <xf numFmtId="0" fontId="4" fillId="0" borderId="0" xfId="60" applyFont="1" applyFill="1" applyBorder="1" applyAlignment="1">
      <alignment horizontal="left" wrapText="1"/>
      <protection/>
    </xf>
    <xf numFmtId="0" fontId="4" fillId="0" borderId="0" xfId="59" applyFont="1" applyFill="1" applyBorder="1" applyAlignment="1">
      <alignment horizontal="left" wrapText="1"/>
      <protection/>
    </xf>
    <xf numFmtId="0" fontId="4" fillId="0" borderId="0" xfId="61" applyFont="1" applyFill="1" applyBorder="1" applyAlignment="1">
      <alignment horizontal="left" wrapText="1"/>
      <protection/>
    </xf>
    <xf numFmtId="3" fontId="6" fillId="0" borderId="0" xfId="0" applyNumberFormat="1" applyFont="1" applyFill="1" applyBorder="1" applyAlignment="1">
      <alignment horizontal="left"/>
    </xf>
    <xf numFmtId="3" fontId="4" fillId="0" borderId="0" xfId="60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8" fillId="0" borderId="0" xfId="57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57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 wrapText="1"/>
      <protection/>
    </xf>
    <xf numFmtId="3" fontId="4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 wrapText="1"/>
      <protection/>
    </xf>
    <xf numFmtId="3" fontId="6" fillId="0" borderId="0" xfId="0" applyNumberFormat="1" applyFont="1" applyFill="1" applyBorder="1" applyAlignment="1">
      <alignment/>
    </xf>
    <xf numFmtId="3" fontId="4" fillId="0" borderId="0" xfId="61" applyNumberFormat="1" applyFont="1" applyFill="1" applyBorder="1" applyAlignment="1">
      <alignment horizontal="center" wrapText="1"/>
      <protection/>
    </xf>
    <xf numFmtId="3" fontId="6" fillId="0" borderId="10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10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8" fillId="0" borderId="11" xfId="57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4" fillId="6" borderId="0" xfId="57" applyFont="1" applyFill="1" applyBorder="1" applyAlignment="1">
      <alignment horizontal="left" wrapText="1"/>
      <protection/>
    </xf>
    <xf numFmtId="3" fontId="4" fillId="6" borderId="0" xfId="57" applyNumberFormat="1" applyFont="1" applyFill="1" applyBorder="1" applyAlignment="1">
      <alignment horizontal="center" wrapText="1"/>
      <protection/>
    </xf>
    <xf numFmtId="3" fontId="6" fillId="6" borderId="0" xfId="0" applyNumberFormat="1" applyFont="1" applyFill="1" applyBorder="1" applyAlignment="1">
      <alignment horizontal="center"/>
    </xf>
    <xf numFmtId="10" fontId="6" fillId="6" borderId="0" xfId="0" applyNumberFormat="1" applyFont="1" applyFill="1" applyBorder="1" applyAlignment="1">
      <alignment horizontal="center"/>
    </xf>
    <xf numFmtId="3" fontId="1" fillId="6" borderId="0" xfId="57" applyNumberFormat="1" applyFill="1" applyBorder="1" applyAlignment="1">
      <alignment horizontal="center"/>
      <protection/>
    </xf>
    <xf numFmtId="0" fontId="6" fillId="6" borderId="10" xfId="0" applyFont="1" applyFill="1" applyBorder="1" applyAlignment="1">
      <alignment horizontal="left"/>
    </xf>
    <xf numFmtId="3" fontId="6" fillId="6" borderId="10" xfId="0" applyNumberFormat="1" applyFont="1" applyFill="1" applyBorder="1" applyAlignment="1">
      <alignment horizontal="center"/>
    </xf>
    <xf numFmtId="10" fontId="6" fillId="6" borderId="10" xfId="0" applyNumberFormat="1" applyFont="1" applyFill="1" applyBorder="1" applyAlignment="1">
      <alignment horizontal="center"/>
    </xf>
    <xf numFmtId="3" fontId="8" fillId="6" borderId="0" xfId="57" applyNumberFormat="1" applyFont="1" applyFill="1" applyBorder="1" applyAlignment="1">
      <alignment horizontal="center"/>
      <protection/>
    </xf>
    <xf numFmtId="3" fontId="6" fillId="6" borderId="0" xfId="0" applyNumberFormat="1" applyFont="1" applyFill="1" applyBorder="1" applyAlignment="1">
      <alignment horizontal="center"/>
    </xf>
    <xf numFmtId="10" fontId="6" fillId="6" borderId="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left"/>
    </xf>
    <xf numFmtId="3" fontId="6" fillId="6" borderId="10" xfId="0" applyNumberFormat="1" applyFont="1" applyFill="1" applyBorder="1" applyAlignment="1">
      <alignment horizontal="center"/>
    </xf>
    <xf numFmtId="10" fontId="6" fillId="6" borderId="10" xfId="0" applyNumberFormat="1" applyFont="1" applyFill="1" applyBorder="1" applyAlignment="1">
      <alignment horizontal="center"/>
    </xf>
    <xf numFmtId="0" fontId="8" fillId="6" borderId="0" xfId="57" applyFont="1" applyFill="1" applyBorder="1" applyAlignment="1">
      <alignment horizontal="center"/>
      <protection/>
    </xf>
    <xf numFmtId="0" fontId="4" fillId="6" borderId="0" xfId="57" applyFont="1" applyFill="1" applyBorder="1" applyAlignment="1">
      <alignment horizontal="center" wrapText="1"/>
      <protection/>
    </xf>
    <xf numFmtId="0" fontId="4" fillId="6" borderId="10" xfId="58" applyFont="1" applyFill="1" applyBorder="1" applyAlignment="1">
      <alignment horizontal="left" wrapText="1"/>
      <protection/>
    </xf>
    <xf numFmtId="3" fontId="4" fillId="6" borderId="10" xfId="58" applyNumberFormat="1" applyFont="1" applyFill="1" applyBorder="1" applyAlignment="1">
      <alignment horizontal="center"/>
      <protection/>
    </xf>
    <xf numFmtId="0" fontId="6" fillId="6" borderId="0" xfId="0" applyFont="1" applyFill="1" applyBorder="1" applyAlignment="1">
      <alignment horizontal="center"/>
    </xf>
    <xf numFmtId="175" fontId="6" fillId="6" borderId="0" xfId="0" applyNumberFormat="1" applyFont="1" applyFill="1" applyBorder="1" applyAlignment="1">
      <alignment horizontal="center"/>
    </xf>
    <xf numFmtId="0" fontId="4" fillId="6" borderId="11" xfId="57" applyFont="1" applyFill="1" applyBorder="1" applyAlignment="1">
      <alignment horizontal="left" wrapText="1"/>
      <protection/>
    </xf>
    <xf numFmtId="0" fontId="8" fillId="6" borderId="11" xfId="57" applyFont="1" applyFill="1" applyBorder="1" applyAlignment="1">
      <alignment horizontal="center"/>
      <protection/>
    </xf>
    <xf numFmtId="0" fontId="4" fillId="6" borderId="10" xfId="57" applyFont="1" applyFill="1" applyBorder="1" applyAlignment="1">
      <alignment horizontal="left" wrapText="1"/>
      <protection/>
    </xf>
    <xf numFmtId="0" fontId="8" fillId="6" borderId="10" xfId="57" applyFont="1" applyFill="1" applyBorder="1" applyAlignment="1">
      <alignment horizontal="center"/>
      <protection/>
    </xf>
    <xf numFmtId="175" fontId="6" fillId="6" borderId="10" xfId="0" applyNumberFormat="1" applyFont="1" applyFill="1" applyBorder="1" applyAlignment="1">
      <alignment horizontal="center"/>
    </xf>
    <xf numFmtId="0" fontId="4" fillId="6" borderId="0" xfId="57" applyFont="1" applyFill="1" applyBorder="1" applyAlignment="1">
      <alignment wrapText="1"/>
      <protection/>
    </xf>
    <xf numFmtId="3" fontId="8" fillId="6" borderId="11" xfId="57" applyNumberFormat="1" applyFont="1" applyFill="1" applyBorder="1" applyAlignment="1">
      <alignment horizontal="center"/>
      <protection/>
    </xf>
    <xf numFmtId="3" fontId="4" fillId="6" borderId="11" xfId="57" applyNumberFormat="1" applyFont="1" applyFill="1" applyBorder="1" applyAlignment="1">
      <alignment horizontal="center" wrapText="1"/>
      <protection/>
    </xf>
    <xf numFmtId="3" fontId="6" fillId="6" borderId="11" xfId="0" applyNumberFormat="1" applyFont="1" applyFill="1" applyBorder="1" applyAlignment="1">
      <alignment horizontal="center"/>
    </xf>
    <xf numFmtId="10" fontId="6" fillId="6" borderId="11" xfId="0" applyNumberFormat="1" applyFont="1" applyFill="1" applyBorder="1" applyAlignment="1">
      <alignment horizontal="center"/>
    </xf>
    <xf numFmtId="0" fontId="4" fillId="6" borderId="10" xfId="60" applyFont="1" applyFill="1" applyBorder="1" applyAlignment="1">
      <alignment horizontal="left" wrapText="1"/>
      <protection/>
    </xf>
    <xf numFmtId="3" fontId="4" fillId="6" borderId="10" xfId="60" applyNumberFormat="1" applyFont="1" applyFill="1" applyBorder="1" applyAlignment="1">
      <alignment horizontal="center"/>
      <protection/>
    </xf>
    <xf numFmtId="0" fontId="4" fillId="6" borderId="10" xfId="59" applyFont="1" applyFill="1" applyBorder="1" applyAlignment="1">
      <alignment horizontal="left" wrapText="1"/>
      <protection/>
    </xf>
    <xf numFmtId="3" fontId="4" fillId="6" borderId="10" xfId="59" applyNumberFormat="1" applyFont="1" applyFill="1" applyBorder="1" applyAlignment="1">
      <alignment horizontal="center"/>
      <protection/>
    </xf>
    <xf numFmtId="3" fontId="6" fillId="6" borderId="10" xfId="0" applyNumberFormat="1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4" fillId="6" borderId="11" xfId="57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wrapText="1"/>
      <protection/>
    </xf>
    <xf numFmtId="0" fontId="6" fillId="0" borderId="11" xfId="0" applyFont="1" applyFill="1" applyBorder="1" applyAlignment="1">
      <alignment horizontal="center"/>
    </xf>
    <xf numFmtId="0" fontId="9" fillId="6" borderId="0" xfId="0" applyFont="1" applyFill="1" applyAlignment="1">
      <alignment/>
    </xf>
    <xf numFmtId="0" fontId="9" fillId="6" borderId="0" xfId="0" applyFont="1" applyFill="1" applyAlignment="1">
      <alignment horizontal="center"/>
    </xf>
    <xf numFmtId="0" fontId="6" fillId="6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8" fillId="0" borderId="11" xfId="57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GIONS BY ORIGIN AND CO" xfId="57"/>
    <cellStyle name="Normal_REGIONS BY ORIGIN AND CO_1" xfId="58"/>
    <cellStyle name="Normal_Sheet1" xfId="59"/>
    <cellStyle name="Normal_Sheet1_1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Q63" sqref="Q63"/>
    </sheetView>
  </sheetViews>
  <sheetFormatPr defaultColWidth="43.57421875" defaultRowHeight="12.75"/>
  <cols>
    <col min="1" max="1" width="14.57421875" style="12" bestFit="1" customWidth="1"/>
    <col min="2" max="2" width="14.00390625" style="11" bestFit="1" customWidth="1"/>
    <col min="3" max="3" width="10.57421875" style="11" bestFit="1" customWidth="1"/>
    <col min="4" max="4" width="8.140625" style="11" bestFit="1" customWidth="1"/>
    <col min="5" max="5" width="16.8515625" style="11" customWidth="1"/>
    <col min="6" max="6" width="18.140625" style="11" customWidth="1"/>
    <col min="7" max="7" width="10.57421875" style="11" customWidth="1"/>
    <col min="8" max="9" width="10.57421875" style="11" bestFit="1" customWidth="1"/>
    <col min="10" max="10" width="11.140625" style="11" customWidth="1"/>
    <col min="11" max="11" width="11.00390625" style="11" customWidth="1"/>
    <col min="12" max="12" width="11.140625" style="11" customWidth="1"/>
    <col min="13" max="13" width="8.421875" style="11" bestFit="1" customWidth="1"/>
    <col min="14" max="14" width="2.8515625" style="11" customWidth="1"/>
    <col min="15" max="27" width="13.140625" style="15" customWidth="1"/>
    <col min="28" max="16384" width="43.57421875" style="15" customWidth="1"/>
  </cols>
  <sheetData>
    <row r="1" spans="1:14" ht="21">
      <c r="A1" s="114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21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1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1">
      <c r="A4" s="115" t="s">
        <v>63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ht="6" customHeight="1"/>
    <row r="6" spans="1:14" ht="23.25" customHeight="1" thickBot="1">
      <c r="A6" s="5" t="s">
        <v>60</v>
      </c>
      <c r="B6" s="6" t="s">
        <v>50</v>
      </c>
      <c r="C6" s="6" t="s">
        <v>27</v>
      </c>
      <c r="D6" s="6" t="s">
        <v>55</v>
      </c>
      <c r="E6" s="6" t="s">
        <v>20</v>
      </c>
      <c r="F6" s="34" t="s">
        <v>53</v>
      </c>
      <c r="G6" s="6" t="s">
        <v>21</v>
      </c>
      <c r="H6" s="6" t="s">
        <v>23</v>
      </c>
      <c r="I6" s="6" t="s">
        <v>52</v>
      </c>
      <c r="J6" s="6" t="s">
        <v>58</v>
      </c>
      <c r="K6" s="6" t="s">
        <v>22</v>
      </c>
      <c r="L6" s="16" t="s">
        <v>0</v>
      </c>
      <c r="M6" s="16" t="s">
        <v>54</v>
      </c>
      <c r="N6" s="15"/>
    </row>
    <row r="7" spans="12:13" ht="9" customHeight="1">
      <c r="L7" s="35"/>
      <c r="M7" s="35"/>
    </row>
    <row r="8" spans="1:13" s="14" customFormat="1" ht="21" customHeight="1">
      <c r="A8" s="68" t="s">
        <v>29</v>
      </c>
      <c r="B8" s="69">
        <v>0</v>
      </c>
      <c r="C8" s="69">
        <v>40</v>
      </c>
      <c r="D8" s="69">
        <v>20</v>
      </c>
      <c r="E8" s="69">
        <v>1703</v>
      </c>
      <c r="F8" s="69">
        <v>10</v>
      </c>
      <c r="G8" s="69">
        <v>3311</v>
      </c>
      <c r="H8" s="69">
        <v>19</v>
      </c>
      <c r="I8" s="69">
        <v>12</v>
      </c>
      <c r="J8" s="69">
        <v>624</v>
      </c>
      <c r="K8" s="69">
        <v>91</v>
      </c>
      <c r="L8" s="70">
        <f aca="true" t="shared" si="0" ref="L8:L13">SUM(B8:K8)</f>
        <v>5830</v>
      </c>
      <c r="M8" s="71">
        <f aca="true" t="shared" si="1" ref="M8:M13">(L8/L$15)</f>
        <v>0.10971845829569407</v>
      </c>
    </row>
    <row r="9" spans="1:13" s="14" customFormat="1" ht="21" customHeight="1">
      <c r="A9" s="37" t="s">
        <v>30</v>
      </c>
      <c r="B9" s="8">
        <v>323</v>
      </c>
      <c r="C9" s="8">
        <v>17</v>
      </c>
      <c r="D9" s="8">
        <v>52</v>
      </c>
      <c r="E9" s="8">
        <v>813</v>
      </c>
      <c r="F9" s="8">
        <v>128</v>
      </c>
      <c r="G9" s="8">
        <v>408</v>
      </c>
      <c r="H9" s="8">
        <v>98</v>
      </c>
      <c r="I9" s="8">
        <v>68</v>
      </c>
      <c r="J9" s="8">
        <v>20</v>
      </c>
      <c r="K9" s="8">
        <v>483</v>
      </c>
      <c r="L9" s="11">
        <f t="shared" si="0"/>
        <v>2410</v>
      </c>
      <c r="M9" s="13">
        <f t="shared" si="1"/>
        <v>0.045355314664257754</v>
      </c>
    </row>
    <row r="10" spans="1:13" s="14" customFormat="1" ht="21" customHeight="1">
      <c r="A10" s="68" t="s">
        <v>31</v>
      </c>
      <c r="B10" s="69">
        <v>21</v>
      </c>
      <c r="C10" s="72">
        <v>12</v>
      </c>
      <c r="D10" s="69">
        <v>83</v>
      </c>
      <c r="E10" s="69">
        <v>18</v>
      </c>
      <c r="F10" s="69">
        <v>67</v>
      </c>
      <c r="G10" s="69">
        <v>1</v>
      </c>
      <c r="H10" s="72">
        <v>0</v>
      </c>
      <c r="I10" s="69">
        <v>5</v>
      </c>
      <c r="J10" s="69">
        <v>1</v>
      </c>
      <c r="K10" s="69">
        <v>53</v>
      </c>
      <c r="L10" s="70">
        <f t="shared" si="0"/>
        <v>261</v>
      </c>
      <c r="M10" s="71">
        <f t="shared" si="1"/>
        <v>0.004911924119241192</v>
      </c>
    </row>
    <row r="11" spans="1:13" s="14" customFormat="1" ht="21" customHeight="1">
      <c r="A11" s="37" t="s">
        <v>32</v>
      </c>
      <c r="B11" s="8">
        <v>11</v>
      </c>
      <c r="C11" s="8">
        <v>105</v>
      </c>
      <c r="D11" s="8">
        <v>1</v>
      </c>
      <c r="E11" s="8">
        <v>2377</v>
      </c>
      <c r="F11" s="8">
        <v>1</v>
      </c>
      <c r="G11" s="8">
        <v>4654</v>
      </c>
      <c r="H11" s="8">
        <v>1</v>
      </c>
      <c r="I11" s="8">
        <v>33</v>
      </c>
      <c r="J11" s="8">
        <v>161</v>
      </c>
      <c r="K11" s="8">
        <v>214</v>
      </c>
      <c r="L11" s="11">
        <f t="shared" si="0"/>
        <v>7558</v>
      </c>
      <c r="M11" s="13">
        <f t="shared" si="1"/>
        <v>0.14223878349894611</v>
      </c>
    </row>
    <row r="12" spans="1:13" s="14" customFormat="1" ht="21" customHeight="1">
      <c r="A12" s="68" t="s">
        <v>33</v>
      </c>
      <c r="B12" s="69">
        <v>35</v>
      </c>
      <c r="C12" s="69">
        <v>56</v>
      </c>
      <c r="D12" s="69">
        <v>7</v>
      </c>
      <c r="E12" s="69">
        <v>24443</v>
      </c>
      <c r="F12" s="69">
        <v>0</v>
      </c>
      <c r="G12" s="69">
        <v>1621</v>
      </c>
      <c r="H12" s="69">
        <v>2</v>
      </c>
      <c r="I12" s="69">
        <v>6</v>
      </c>
      <c r="J12" s="69">
        <v>380</v>
      </c>
      <c r="K12" s="69">
        <v>302</v>
      </c>
      <c r="L12" s="70">
        <f t="shared" si="0"/>
        <v>26852</v>
      </c>
      <c r="M12" s="71">
        <f t="shared" si="1"/>
        <v>0.5053447756699789</v>
      </c>
    </row>
    <row r="13" spans="1:13" s="14" customFormat="1" ht="21" customHeight="1" thickBot="1">
      <c r="A13" s="38" t="s">
        <v>34</v>
      </c>
      <c r="B13" s="17">
        <v>81</v>
      </c>
      <c r="C13" s="17">
        <v>39</v>
      </c>
      <c r="D13" s="17">
        <v>221</v>
      </c>
      <c r="E13" s="17">
        <v>8137</v>
      </c>
      <c r="F13" s="17">
        <v>56</v>
      </c>
      <c r="G13" s="17">
        <v>1147</v>
      </c>
      <c r="H13" s="17">
        <v>44</v>
      </c>
      <c r="I13" s="17">
        <v>58</v>
      </c>
      <c r="J13" s="17">
        <v>74</v>
      </c>
      <c r="K13" s="17">
        <v>368</v>
      </c>
      <c r="L13" s="19">
        <f t="shared" si="0"/>
        <v>10225</v>
      </c>
      <c r="M13" s="20">
        <f t="shared" si="1"/>
        <v>0.19243074375188196</v>
      </c>
    </row>
    <row r="14" spans="13:14" ht="10.5" customHeight="1" thickTop="1">
      <c r="M14" s="13"/>
      <c r="N14" s="15"/>
    </row>
    <row r="15" spans="1:14" ht="15.75" customHeight="1" thickBot="1">
      <c r="A15" s="73" t="s">
        <v>0</v>
      </c>
      <c r="B15" s="74">
        <f>SUM(B8:B14)</f>
        <v>471</v>
      </c>
      <c r="C15" s="74">
        <f>SUM(C8:C14)</f>
        <v>269</v>
      </c>
      <c r="D15" s="74">
        <f aca="true" t="shared" si="2" ref="D15:I15">SUM(D8:D14)</f>
        <v>384</v>
      </c>
      <c r="E15" s="74">
        <f t="shared" si="2"/>
        <v>37491</v>
      </c>
      <c r="F15" s="74">
        <f t="shared" si="2"/>
        <v>262</v>
      </c>
      <c r="G15" s="74">
        <f t="shared" si="2"/>
        <v>11142</v>
      </c>
      <c r="H15" s="74">
        <f t="shared" si="2"/>
        <v>164</v>
      </c>
      <c r="I15" s="74">
        <f t="shared" si="2"/>
        <v>182</v>
      </c>
      <c r="J15" s="74">
        <f>SUM(J8:J13)</f>
        <v>1260</v>
      </c>
      <c r="K15" s="74">
        <f>SUM(K8:K13)</f>
        <v>1511</v>
      </c>
      <c r="L15" s="74">
        <f>SUM(B15:K15)</f>
        <v>53136</v>
      </c>
      <c r="M15" s="75">
        <f>(L15/L$15)</f>
        <v>1</v>
      </c>
      <c r="N15" s="15"/>
    </row>
    <row r="16" spans="13:14" ht="11.25" customHeight="1">
      <c r="M16" s="13"/>
      <c r="N16" s="15"/>
    </row>
    <row r="17" spans="1:14" ht="16.5" customHeight="1" thickBot="1">
      <c r="A17" s="73" t="s">
        <v>25</v>
      </c>
      <c r="B17" s="75">
        <f aca="true" t="shared" si="3" ref="B17:K17">(B15/$L$15)</f>
        <v>0.008864046973803072</v>
      </c>
      <c r="C17" s="75">
        <f t="shared" si="3"/>
        <v>0.005062481180367359</v>
      </c>
      <c r="D17" s="75">
        <f t="shared" si="3"/>
        <v>0.007226738934056007</v>
      </c>
      <c r="E17" s="75">
        <f t="shared" si="3"/>
        <v>0.70556684733514</v>
      </c>
      <c r="F17" s="75">
        <f t="shared" si="3"/>
        <v>0.004930743751881963</v>
      </c>
      <c r="G17" s="75">
        <f t="shared" si="3"/>
        <v>0.20968834688346882</v>
      </c>
      <c r="H17" s="75">
        <f t="shared" si="3"/>
        <v>0.0030864197530864196</v>
      </c>
      <c r="I17" s="75">
        <f t="shared" si="3"/>
        <v>0.003425173140620295</v>
      </c>
      <c r="J17" s="75">
        <f t="shared" si="3"/>
        <v>0.023712737127371274</v>
      </c>
      <c r="K17" s="75">
        <f t="shared" si="3"/>
        <v>0.028436464920204758</v>
      </c>
      <c r="L17" s="75">
        <f>SUM(B17:K17)</f>
        <v>1</v>
      </c>
      <c r="M17" s="13"/>
      <c r="N17" s="15"/>
    </row>
    <row r="18" spans="2:14" ht="16.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ht="16.5" customHeight="1">
      <c r="A19" s="12" t="s">
        <v>29</v>
      </c>
    </row>
    <row r="20" spans="1:14" ht="11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 thickBot="1">
      <c r="A21" s="5" t="s">
        <v>13</v>
      </c>
      <c r="B21" s="44" t="s">
        <v>27</v>
      </c>
      <c r="C21" s="44" t="s">
        <v>55</v>
      </c>
      <c r="D21" s="45" t="s">
        <v>20</v>
      </c>
      <c r="E21" s="44" t="s">
        <v>53</v>
      </c>
      <c r="F21" s="44" t="s">
        <v>21</v>
      </c>
      <c r="G21" s="44" t="s">
        <v>23</v>
      </c>
      <c r="H21" s="44" t="s">
        <v>52</v>
      </c>
      <c r="I21" s="44" t="s">
        <v>58</v>
      </c>
      <c r="J21" s="44" t="s">
        <v>22</v>
      </c>
      <c r="K21" s="28" t="s">
        <v>0</v>
      </c>
      <c r="L21" s="28" t="s">
        <v>54</v>
      </c>
      <c r="M21" s="46"/>
      <c r="N21" s="15"/>
    </row>
    <row r="22" spans="1:13" ht="9.75" customHeight="1">
      <c r="A22" s="47"/>
      <c r="B22" s="25"/>
      <c r="C22" s="25"/>
      <c r="D22" s="25"/>
      <c r="E22" s="25"/>
      <c r="F22" s="25"/>
      <c r="G22" s="25"/>
      <c r="H22" s="25"/>
      <c r="I22" s="25"/>
      <c r="J22" s="25"/>
      <c r="K22" s="47"/>
      <c r="L22" s="47"/>
      <c r="M22" s="47"/>
    </row>
    <row r="23" spans="1:14" ht="15" customHeight="1">
      <c r="A23" s="68" t="s">
        <v>18</v>
      </c>
      <c r="B23" s="69">
        <v>0</v>
      </c>
      <c r="C23" s="69">
        <v>0</v>
      </c>
      <c r="D23" s="69">
        <v>31</v>
      </c>
      <c r="E23" s="69">
        <v>0</v>
      </c>
      <c r="F23" s="69">
        <v>18</v>
      </c>
      <c r="G23" s="69">
        <v>4</v>
      </c>
      <c r="H23" s="76">
        <v>0</v>
      </c>
      <c r="I23" s="69">
        <v>1</v>
      </c>
      <c r="J23" s="69">
        <v>0</v>
      </c>
      <c r="K23" s="77">
        <f aca="true" t="shared" si="4" ref="K23:K33">SUM(B23:J23)</f>
        <v>54</v>
      </c>
      <c r="L23" s="78">
        <f aca="true" t="shared" si="5" ref="L23:L33">(K23/K$35)</f>
        <v>0.009262435677530018</v>
      </c>
      <c r="M23" s="46"/>
      <c r="N23" s="15"/>
    </row>
    <row r="24" spans="1:14" ht="16.5" customHeight="1">
      <c r="A24" s="37" t="s">
        <v>61</v>
      </c>
      <c r="B24" s="8">
        <v>0</v>
      </c>
      <c r="C24" s="8">
        <v>0</v>
      </c>
      <c r="D24" s="8">
        <v>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5">
        <f t="shared" si="4"/>
        <v>3</v>
      </c>
      <c r="L24" s="26">
        <f t="shared" si="5"/>
        <v>0.0005145797598627787</v>
      </c>
      <c r="M24" s="46"/>
      <c r="N24" s="15"/>
    </row>
    <row r="25" spans="1:14" ht="16.5" customHeight="1">
      <c r="A25" s="68" t="s">
        <v>51</v>
      </c>
      <c r="B25" s="69">
        <v>0</v>
      </c>
      <c r="C25" s="69">
        <v>0</v>
      </c>
      <c r="D25" s="69">
        <v>68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77">
        <f t="shared" si="4"/>
        <v>68</v>
      </c>
      <c r="L25" s="78">
        <f t="shared" si="5"/>
        <v>0.011663807890222984</v>
      </c>
      <c r="M25" s="46"/>
      <c r="N25" s="15"/>
    </row>
    <row r="26" spans="1:14" ht="16.5" customHeight="1">
      <c r="A26" s="37" t="s">
        <v>43</v>
      </c>
      <c r="B26" s="8">
        <v>0</v>
      </c>
      <c r="C26" s="8">
        <v>0</v>
      </c>
      <c r="D26" s="8">
        <v>21</v>
      </c>
      <c r="E26" s="8">
        <v>0</v>
      </c>
      <c r="F26" s="8">
        <v>5</v>
      </c>
      <c r="G26" s="8">
        <v>0</v>
      </c>
      <c r="H26" s="8">
        <v>0</v>
      </c>
      <c r="I26" s="8">
        <v>0</v>
      </c>
      <c r="J26" s="8">
        <v>0</v>
      </c>
      <c r="K26" s="25">
        <f t="shared" si="4"/>
        <v>26</v>
      </c>
      <c r="L26" s="26">
        <f t="shared" si="5"/>
        <v>0.0044596912521440825</v>
      </c>
      <c r="M26" s="46"/>
      <c r="N26" s="15"/>
    </row>
    <row r="27" spans="1:14" ht="16.5" customHeight="1">
      <c r="A27" s="68" t="s">
        <v>16</v>
      </c>
      <c r="B27" s="69">
        <v>0</v>
      </c>
      <c r="C27" s="69">
        <v>0</v>
      </c>
      <c r="D27" s="69">
        <v>19</v>
      </c>
      <c r="E27" s="69">
        <v>0</v>
      </c>
      <c r="F27" s="69">
        <v>21</v>
      </c>
      <c r="G27" s="69">
        <v>0</v>
      </c>
      <c r="H27" s="69">
        <v>0</v>
      </c>
      <c r="I27" s="69">
        <v>2</v>
      </c>
      <c r="J27" s="76">
        <v>0</v>
      </c>
      <c r="K27" s="77">
        <f t="shared" si="4"/>
        <v>42</v>
      </c>
      <c r="L27" s="78">
        <f t="shared" si="5"/>
        <v>0.007204116638078902</v>
      </c>
      <c r="M27" s="46"/>
      <c r="N27" s="15"/>
    </row>
    <row r="28" spans="1:14" ht="16.5" customHeight="1">
      <c r="A28" s="37" t="s">
        <v>35</v>
      </c>
      <c r="B28" s="8">
        <v>0</v>
      </c>
      <c r="C28" s="8">
        <v>0</v>
      </c>
      <c r="D28" s="8">
        <v>50</v>
      </c>
      <c r="E28" s="8">
        <v>0</v>
      </c>
      <c r="F28" s="8">
        <v>4</v>
      </c>
      <c r="G28" s="8">
        <v>0</v>
      </c>
      <c r="H28" s="8">
        <v>0</v>
      </c>
      <c r="I28" s="8">
        <v>0</v>
      </c>
      <c r="J28" s="8">
        <v>0</v>
      </c>
      <c r="K28" s="25">
        <f t="shared" si="4"/>
        <v>54</v>
      </c>
      <c r="L28" s="26">
        <f t="shared" si="5"/>
        <v>0.009262435677530018</v>
      </c>
      <c r="M28" s="46"/>
      <c r="N28" s="15"/>
    </row>
    <row r="29" spans="1:14" ht="16.5" customHeight="1">
      <c r="A29" s="68" t="s">
        <v>7</v>
      </c>
      <c r="B29" s="69">
        <v>31</v>
      </c>
      <c r="C29" s="69">
        <v>20</v>
      </c>
      <c r="D29" s="69">
        <v>993</v>
      </c>
      <c r="E29" s="69">
        <v>8</v>
      </c>
      <c r="F29" s="69">
        <v>2910</v>
      </c>
      <c r="G29" s="69">
        <v>11</v>
      </c>
      <c r="H29" s="69">
        <v>10</v>
      </c>
      <c r="I29" s="69">
        <v>450</v>
      </c>
      <c r="J29" s="69">
        <v>54</v>
      </c>
      <c r="K29" s="77">
        <f t="shared" si="4"/>
        <v>4487</v>
      </c>
      <c r="L29" s="78">
        <f t="shared" si="5"/>
        <v>0.769639794168096</v>
      </c>
      <c r="M29" s="46"/>
      <c r="N29" s="15"/>
    </row>
    <row r="30" spans="1:14" ht="16.5" customHeight="1">
      <c r="A30" s="37" t="s">
        <v>17</v>
      </c>
      <c r="B30" s="8">
        <v>6</v>
      </c>
      <c r="C30" s="8">
        <v>0</v>
      </c>
      <c r="D30" s="8">
        <v>241</v>
      </c>
      <c r="E30" s="8">
        <v>0</v>
      </c>
      <c r="F30" s="8">
        <v>158</v>
      </c>
      <c r="G30" s="8">
        <v>4</v>
      </c>
      <c r="H30" s="8">
        <v>0</v>
      </c>
      <c r="I30" s="8">
        <v>138</v>
      </c>
      <c r="J30" s="8">
        <v>9</v>
      </c>
      <c r="K30" s="25">
        <f t="shared" si="4"/>
        <v>556</v>
      </c>
      <c r="L30" s="26">
        <f t="shared" si="5"/>
        <v>0.095368782161235</v>
      </c>
      <c r="M30" s="46"/>
      <c r="N30" s="15"/>
    </row>
    <row r="31" spans="1:14" ht="16.5" customHeight="1">
      <c r="A31" s="68" t="s">
        <v>36</v>
      </c>
      <c r="B31" s="69">
        <v>0</v>
      </c>
      <c r="C31" s="69">
        <v>0</v>
      </c>
      <c r="D31" s="69">
        <v>170</v>
      </c>
      <c r="E31" s="69">
        <v>0</v>
      </c>
      <c r="F31" s="69">
        <v>179</v>
      </c>
      <c r="G31" s="69">
        <v>0</v>
      </c>
      <c r="H31" s="69">
        <v>0</v>
      </c>
      <c r="I31" s="69">
        <v>9</v>
      </c>
      <c r="J31" s="69">
        <v>8</v>
      </c>
      <c r="K31" s="77">
        <f t="shared" si="4"/>
        <v>366</v>
      </c>
      <c r="L31" s="78">
        <f t="shared" si="5"/>
        <v>0.06277873070325901</v>
      </c>
      <c r="M31" s="46"/>
      <c r="N31" s="15"/>
    </row>
    <row r="32" spans="1:13" s="18" customFormat="1" ht="14.25">
      <c r="A32" s="29" t="s">
        <v>11</v>
      </c>
      <c r="B32" s="8">
        <v>3</v>
      </c>
      <c r="C32" s="25">
        <v>0</v>
      </c>
      <c r="D32" s="8">
        <v>104</v>
      </c>
      <c r="E32" s="25">
        <v>2</v>
      </c>
      <c r="F32" s="25">
        <v>16</v>
      </c>
      <c r="G32" s="25">
        <v>0</v>
      </c>
      <c r="H32" s="25">
        <v>2</v>
      </c>
      <c r="I32" s="25">
        <v>24</v>
      </c>
      <c r="J32" s="25">
        <v>20</v>
      </c>
      <c r="K32" s="25">
        <f t="shared" si="4"/>
        <v>171</v>
      </c>
      <c r="L32" s="26">
        <f t="shared" si="5"/>
        <v>0.029331046312178387</v>
      </c>
      <c r="M32" s="49"/>
    </row>
    <row r="33" spans="1:13" s="18" customFormat="1" ht="15" thickBot="1">
      <c r="A33" s="103" t="s">
        <v>64</v>
      </c>
      <c r="B33" s="96">
        <v>0</v>
      </c>
      <c r="C33" s="96">
        <v>0</v>
      </c>
      <c r="D33" s="96">
        <v>3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f t="shared" si="4"/>
        <v>3</v>
      </c>
      <c r="L33" s="97">
        <f t="shared" si="5"/>
        <v>0.0005145797598627787</v>
      </c>
      <c r="M33" s="49"/>
    </row>
    <row r="34" spans="1:13" s="18" customFormat="1" ht="9.75" customHeight="1" thickTop="1">
      <c r="A34" s="29"/>
      <c r="B34" s="25"/>
      <c r="C34" s="25"/>
      <c r="D34" s="25"/>
      <c r="E34" s="25"/>
      <c r="F34" s="25"/>
      <c r="G34" s="25"/>
      <c r="H34" s="25"/>
      <c r="I34" s="25"/>
      <c r="J34" s="25"/>
      <c r="K34" s="31"/>
      <c r="L34" s="50"/>
      <c r="M34" s="49"/>
    </row>
    <row r="35" spans="1:13" s="18" customFormat="1" ht="16.5" customHeight="1" thickBot="1">
      <c r="A35" s="79" t="s">
        <v>0</v>
      </c>
      <c r="B35" s="80">
        <f>SUM(B23:B34)</f>
        <v>40</v>
      </c>
      <c r="C35" s="80">
        <f aca="true" t="shared" si="6" ref="C35:J35">SUM(C23:C34)</f>
        <v>20</v>
      </c>
      <c r="D35" s="80">
        <f t="shared" si="6"/>
        <v>1703</v>
      </c>
      <c r="E35" s="80">
        <f t="shared" si="6"/>
        <v>10</v>
      </c>
      <c r="F35" s="80">
        <f t="shared" si="6"/>
        <v>3311</v>
      </c>
      <c r="G35" s="80">
        <f t="shared" si="6"/>
        <v>19</v>
      </c>
      <c r="H35" s="80">
        <f t="shared" si="6"/>
        <v>12</v>
      </c>
      <c r="I35" s="80">
        <f t="shared" si="6"/>
        <v>624</v>
      </c>
      <c r="J35" s="80">
        <f t="shared" si="6"/>
        <v>91</v>
      </c>
      <c r="K35" s="80">
        <f>SUM(K23:K33)</f>
        <v>5830</v>
      </c>
      <c r="L35" s="81">
        <f>(K35/K$35)</f>
        <v>1</v>
      </c>
      <c r="M35" s="49"/>
    </row>
    <row r="36" spans="1:13" s="18" customFormat="1" ht="7.5" customHeight="1">
      <c r="A36" s="2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49"/>
    </row>
    <row r="37" spans="1:13" s="18" customFormat="1" ht="16.5" customHeight="1" thickBot="1">
      <c r="A37" s="79" t="s">
        <v>25</v>
      </c>
      <c r="B37" s="81">
        <f aca="true" t="shared" si="7" ref="B37:K37">(B35/$K$35)</f>
        <v>0.00686106346483705</v>
      </c>
      <c r="C37" s="81">
        <f t="shared" si="7"/>
        <v>0.003430531732418525</v>
      </c>
      <c r="D37" s="81">
        <f t="shared" si="7"/>
        <v>0.2921097770154374</v>
      </c>
      <c r="E37" s="81">
        <f t="shared" si="7"/>
        <v>0.0017152658662092624</v>
      </c>
      <c r="F37" s="81">
        <f t="shared" si="7"/>
        <v>0.5679245283018868</v>
      </c>
      <c r="G37" s="81">
        <f t="shared" si="7"/>
        <v>0.0032590051457975985</v>
      </c>
      <c r="H37" s="81">
        <f t="shared" si="7"/>
        <v>0.002058319039451115</v>
      </c>
      <c r="I37" s="81">
        <f t="shared" si="7"/>
        <v>0.10703259005145797</v>
      </c>
      <c r="J37" s="81">
        <f t="shared" si="7"/>
        <v>0.015608919382504288</v>
      </c>
      <c r="K37" s="81">
        <f t="shared" si="7"/>
        <v>1</v>
      </c>
      <c r="L37" s="51"/>
      <c r="M37" s="49"/>
    </row>
    <row r="38" spans="1:14" s="18" customFormat="1" ht="16.5" customHeight="1">
      <c r="A38" s="5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s="18" customFormat="1" ht="16.5" customHeight="1">
      <c r="A39" s="5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6.5" customHeight="1">
      <c r="A40" s="41" t="s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8" customFormat="1" ht="9.75" customHeight="1">
      <c r="A41" s="5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6.5" customHeight="1" thickBot="1">
      <c r="A42" s="5" t="s">
        <v>13</v>
      </c>
      <c r="B42" s="60" t="s">
        <v>50</v>
      </c>
      <c r="C42" s="60" t="s">
        <v>27</v>
      </c>
      <c r="D42" s="60" t="s">
        <v>55</v>
      </c>
      <c r="E42" s="60" t="s">
        <v>20</v>
      </c>
      <c r="F42" s="60" t="s">
        <v>53</v>
      </c>
      <c r="G42" s="60" t="s">
        <v>21</v>
      </c>
      <c r="H42" s="60" t="s">
        <v>23</v>
      </c>
      <c r="I42" s="60" t="s">
        <v>52</v>
      </c>
      <c r="J42" s="60" t="s">
        <v>58</v>
      </c>
      <c r="K42" s="6" t="s">
        <v>22</v>
      </c>
      <c r="L42" s="28" t="s">
        <v>0</v>
      </c>
      <c r="M42" s="28" t="s">
        <v>54</v>
      </c>
      <c r="N42" s="46"/>
    </row>
    <row r="43" spans="1:14" ht="10.5" customHeight="1">
      <c r="A43" s="29"/>
      <c r="K43" s="25"/>
      <c r="L43" s="53"/>
      <c r="M43" s="53"/>
      <c r="N43" s="47"/>
    </row>
    <row r="44" spans="1:14" ht="16.5" customHeight="1">
      <c r="A44" s="68" t="s">
        <v>59</v>
      </c>
      <c r="B44" s="82">
        <v>1</v>
      </c>
      <c r="C44" s="82">
        <v>0</v>
      </c>
      <c r="D44" s="82">
        <v>0</v>
      </c>
      <c r="E44" s="83">
        <v>10</v>
      </c>
      <c r="F44" s="82">
        <v>0</v>
      </c>
      <c r="G44" s="82">
        <v>6</v>
      </c>
      <c r="H44" s="82">
        <v>0</v>
      </c>
      <c r="I44" s="82">
        <v>0</v>
      </c>
      <c r="J44" s="82">
        <v>0</v>
      </c>
      <c r="K44" s="82">
        <v>1</v>
      </c>
      <c r="L44" s="77">
        <f aca="true" t="shared" si="8" ref="L44:L54">SUM(B44:K44)</f>
        <v>18</v>
      </c>
      <c r="M44" s="78">
        <f aca="true" t="shared" si="9" ref="M44:M54">(L44/L$56)</f>
        <v>0.007468879668049793</v>
      </c>
      <c r="N44" s="46"/>
    </row>
    <row r="45" spans="1:14" ht="16.5" customHeight="1">
      <c r="A45" s="37" t="s">
        <v>65</v>
      </c>
      <c r="B45" s="54">
        <v>0</v>
      </c>
      <c r="C45" s="54">
        <v>0</v>
      </c>
      <c r="D45" s="54">
        <v>0</v>
      </c>
      <c r="E45" s="4">
        <v>1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25">
        <f t="shared" si="8"/>
        <v>1</v>
      </c>
      <c r="M45" s="26">
        <f t="shared" si="9"/>
        <v>0.0004149377593360996</v>
      </c>
      <c r="N45" s="46"/>
    </row>
    <row r="46" spans="1:14" ht="16.5" customHeight="1">
      <c r="A46" s="68" t="s">
        <v>2</v>
      </c>
      <c r="B46" s="82">
        <v>0</v>
      </c>
      <c r="C46" s="82">
        <v>0</v>
      </c>
      <c r="D46" s="82">
        <v>0</v>
      </c>
      <c r="E46" s="83">
        <v>22</v>
      </c>
      <c r="F46" s="82">
        <v>0</v>
      </c>
      <c r="G46" s="83">
        <v>99</v>
      </c>
      <c r="H46" s="82">
        <v>0</v>
      </c>
      <c r="I46" s="82">
        <v>0</v>
      </c>
      <c r="J46" s="82">
        <v>3</v>
      </c>
      <c r="K46" s="83">
        <v>4</v>
      </c>
      <c r="L46" s="77">
        <f t="shared" si="8"/>
        <v>128</v>
      </c>
      <c r="M46" s="78">
        <f t="shared" si="9"/>
        <v>0.053112033195020746</v>
      </c>
      <c r="N46" s="46"/>
    </row>
    <row r="47" spans="1:14" ht="16.5" customHeight="1">
      <c r="A47" s="37" t="s">
        <v>66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1</v>
      </c>
      <c r="J47" s="54">
        <v>0</v>
      </c>
      <c r="K47" s="54">
        <v>0</v>
      </c>
      <c r="L47" s="25">
        <f t="shared" si="8"/>
        <v>1</v>
      </c>
      <c r="M47" s="26">
        <f t="shared" si="9"/>
        <v>0.0004149377593360996</v>
      </c>
      <c r="N47" s="46"/>
    </row>
    <row r="48" spans="1:14" ht="16.5" customHeight="1">
      <c r="A48" s="68" t="s">
        <v>4</v>
      </c>
      <c r="B48" s="82">
        <v>305</v>
      </c>
      <c r="C48" s="82">
        <v>17</v>
      </c>
      <c r="D48" s="82">
        <v>52</v>
      </c>
      <c r="E48" s="83">
        <v>707</v>
      </c>
      <c r="F48" s="82">
        <v>128</v>
      </c>
      <c r="G48" s="82">
        <v>279</v>
      </c>
      <c r="H48" s="82">
        <v>97</v>
      </c>
      <c r="I48" s="82">
        <v>65</v>
      </c>
      <c r="J48" s="82">
        <v>17</v>
      </c>
      <c r="K48" s="82">
        <v>471</v>
      </c>
      <c r="L48" s="77">
        <f t="shared" si="8"/>
        <v>2138</v>
      </c>
      <c r="M48" s="78">
        <f t="shared" si="9"/>
        <v>0.8871369294605809</v>
      </c>
      <c r="N48" s="46"/>
    </row>
    <row r="49" spans="1:14" ht="16.5" customHeight="1">
      <c r="A49" s="37" t="s">
        <v>44</v>
      </c>
      <c r="B49" s="54">
        <v>0</v>
      </c>
      <c r="C49" s="54">
        <v>0</v>
      </c>
      <c r="D49" s="54">
        <v>0</v>
      </c>
      <c r="E49" s="4">
        <v>6</v>
      </c>
      <c r="F49" s="54">
        <v>0</v>
      </c>
      <c r="G49" s="54">
        <v>5</v>
      </c>
      <c r="H49" s="54">
        <v>0</v>
      </c>
      <c r="I49" s="54">
        <v>0</v>
      </c>
      <c r="J49" s="54">
        <v>0</v>
      </c>
      <c r="K49" s="54">
        <v>3</v>
      </c>
      <c r="L49" s="25">
        <f t="shared" si="8"/>
        <v>14</v>
      </c>
      <c r="M49" s="26">
        <f t="shared" si="9"/>
        <v>0.005809128630705394</v>
      </c>
      <c r="N49" s="46"/>
    </row>
    <row r="50" spans="1:14" ht="16.5" customHeight="1">
      <c r="A50" s="68" t="s">
        <v>28</v>
      </c>
      <c r="B50" s="82">
        <v>0</v>
      </c>
      <c r="C50" s="82">
        <v>0</v>
      </c>
      <c r="D50" s="82">
        <v>0</v>
      </c>
      <c r="E50" s="83">
        <v>4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77">
        <f t="shared" si="8"/>
        <v>4</v>
      </c>
      <c r="M50" s="78">
        <f t="shared" si="9"/>
        <v>0.0016597510373443983</v>
      </c>
      <c r="N50" s="46"/>
    </row>
    <row r="51" spans="1:14" ht="16.5" customHeight="1">
      <c r="A51" s="37" t="s">
        <v>68</v>
      </c>
      <c r="B51" s="54">
        <v>0</v>
      </c>
      <c r="C51" s="54">
        <v>0</v>
      </c>
      <c r="D51" s="54">
        <v>0</v>
      </c>
      <c r="E51" s="4">
        <v>1</v>
      </c>
      <c r="F51" s="54">
        <v>0</v>
      </c>
      <c r="G51" s="54">
        <v>1</v>
      </c>
      <c r="H51" s="54">
        <v>0</v>
      </c>
      <c r="I51" s="54">
        <v>0</v>
      </c>
      <c r="J51" s="54">
        <v>0</v>
      </c>
      <c r="K51" s="54">
        <v>0</v>
      </c>
      <c r="L51" s="25">
        <f t="shared" si="8"/>
        <v>2</v>
      </c>
      <c r="M51" s="26">
        <f t="shared" si="9"/>
        <v>0.0008298755186721991</v>
      </c>
      <c r="N51" s="46"/>
    </row>
    <row r="52" spans="1:14" ht="18" customHeight="1">
      <c r="A52" s="68" t="s">
        <v>37</v>
      </c>
      <c r="B52" s="82">
        <v>17</v>
      </c>
      <c r="C52" s="82">
        <v>0</v>
      </c>
      <c r="D52" s="82">
        <v>0</v>
      </c>
      <c r="E52" s="82">
        <v>38</v>
      </c>
      <c r="F52" s="82">
        <v>0</v>
      </c>
      <c r="G52" s="82">
        <v>14</v>
      </c>
      <c r="H52" s="82">
        <v>1</v>
      </c>
      <c r="I52" s="82">
        <v>0</v>
      </c>
      <c r="J52" s="82">
        <v>0</v>
      </c>
      <c r="K52" s="82">
        <v>4</v>
      </c>
      <c r="L52" s="77">
        <f t="shared" si="8"/>
        <v>74</v>
      </c>
      <c r="M52" s="78">
        <f t="shared" si="9"/>
        <v>0.030705394190871368</v>
      </c>
      <c r="N52" s="46"/>
    </row>
    <row r="53" spans="1:14" ht="18" customHeight="1">
      <c r="A53" s="37" t="s">
        <v>45</v>
      </c>
      <c r="B53" s="54">
        <v>0</v>
      </c>
      <c r="C53" s="54">
        <v>0</v>
      </c>
      <c r="D53" s="54">
        <v>0</v>
      </c>
      <c r="E53" s="4">
        <v>9</v>
      </c>
      <c r="F53" s="54">
        <v>0</v>
      </c>
      <c r="G53" s="54">
        <v>2</v>
      </c>
      <c r="H53" s="4">
        <v>0</v>
      </c>
      <c r="I53" s="54">
        <v>0</v>
      </c>
      <c r="J53" s="54">
        <v>0</v>
      </c>
      <c r="K53" s="4">
        <v>0</v>
      </c>
      <c r="L53" s="25">
        <f t="shared" si="8"/>
        <v>11</v>
      </c>
      <c r="M53" s="26">
        <f t="shared" si="9"/>
        <v>0.004564315352697096</v>
      </c>
      <c r="N53" s="46"/>
    </row>
    <row r="54" spans="1:14" ht="18" customHeight="1" thickBot="1">
      <c r="A54" s="88" t="s">
        <v>12</v>
      </c>
      <c r="B54" s="89">
        <v>0</v>
      </c>
      <c r="C54" s="89">
        <v>0</v>
      </c>
      <c r="D54" s="89">
        <v>0</v>
      </c>
      <c r="E54" s="104">
        <v>15</v>
      </c>
      <c r="F54" s="89">
        <v>0</v>
      </c>
      <c r="G54" s="89">
        <v>2</v>
      </c>
      <c r="H54" s="104">
        <v>0</v>
      </c>
      <c r="I54" s="89">
        <v>2</v>
      </c>
      <c r="J54" s="89">
        <v>0</v>
      </c>
      <c r="K54" s="104">
        <v>0</v>
      </c>
      <c r="L54" s="96">
        <f t="shared" si="8"/>
        <v>19</v>
      </c>
      <c r="M54" s="97">
        <f t="shared" si="9"/>
        <v>0.007883817427385892</v>
      </c>
      <c r="N54" s="46"/>
    </row>
    <row r="55" spans="1:14" ht="18" customHeight="1" thickTop="1">
      <c r="A55" s="37"/>
      <c r="B55" s="54"/>
      <c r="C55" s="54"/>
      <c r="D55" s="54"/>
      <c r="E55" s="4"/>
      <c r="F55" s="54"/>
      <c r="G55" s="54"/>
      <c r="H55" s="4"/>
      <c r="I55" s="54"/>
      <c r="J55" s="54"/>
      <c r="K55" s="4"/>
      <c r="L55" s="25"/>
      <c r="M55" s="26"/>
      <c r="N55" s="46"/>
    </row>
    <row r="56" spans="1:14" ht="16.5" customHeight="1" thickBot="1">
      <c r="A56" s="84" t="s">
        <v>0</v>
      </c>
      <c r="B56" s="85">
        <f aca="true" t="shared" si="10" ref="B56:K56">SUM(B44:B54)</f>
        <v>323</v>
      </c>
      <c r="C56" s="85">
        <f t="shared" si="10"/>
        <v>17</v>
      </c>
      <c r="D56" s="85">
        <f t="shared" si="10"/>
        <v>52</v>
      </c>
      <c r="E56" s="85">
        <f t="shared" si="10"/>
        <v>813</v>
      </c>
      <c r="F56" s="85">
        <f t="shared" si="10"/>
        <v>128</v>
      </c>
      <c r="G56" s="85">
        <f t="shared" si="10"/>
        <v>408</v>
      </c>
      <c r="H56" s="85">
        <f t="shared" si="10"/>
        <v>98</v>
      </c>
      <c r="I56" s="85">
        <f t="shared" si="10"/>
        <v>68</v>
      </c>
      <c r="J56" s="85">
        <f t="shared" si="10"/>
        <v>20</v>
      </c>
      <c r="K56" s="85">
        <f t="shared" si="10"/>
        <v>483</v>
      </c>
      <c r="L56" s="80">
        <f>SUM(B56:K56)</f>
        <v>2410</v>
      </c>
      <c r="M56" s="81">
        <f>(L56/L$56)</f>
        <v>1</v>
      </c>
      <c r="N56" s="46"/>
    </row>
    <row r="57" spans="1:14" ht="8.25" customHeight="1">
      <c r="A57" s="55"/>
      <c r="B57" s="56"/>
      <c r="C57" s="57"/>
      <c r="D57" s="56"/>
      <c r="E57" s="57"/>
      <c r="F57" s="56"/>
      <c r="G57" s="57"/>
      <c r="H57" s="56"/>
      <c r="I57" s="57"/>
      <c r="J57" s="56"/>
      <c r="K57" s="57"/>
      <c r="L57" s="25"/>
      <c r="M57" s="26"/>
      <c r="N57" s="46"/>
    </row>
    <row r="58" spans="1:14" s="21" customFormat="1" ht="16.5" customHeight="1" thickBot="1">
      <c r="A58" s="79" t="s">
        <v>25</v>
      </c>
      <c r="B58" s="81">
        <f aca="true" t="shared" si="11" ref="B58:L58">(B56/$L$56)</f>
        <v>0.13402489626556016</v>
      </c>
      <c r="C58" s="81">
        <f t="shared" si="11"/>
        <v>0.007053941908713693</v>
      </c>
      <c r="D58" s="81">
        <f t="shared" si="11"/>
        <v>0.021576763485477178</v>
      </c>
      <c r="E58" s="81">
        <f t="shared" si="11"/>
        <v>0.337344398340249</v>
      </c>
      <c r="F58" s="81">
        <f t="shared" si="11"/>
        <v>0.053112033195020746</v>
      </c>
      <c r="G58" s="81">
        <f t="shared" si="11"/>
        <v>0.16929460580912864</v>
      </c>
      <c r="H58" s="81">
        <f t="shared" si="11"/>
        <v>0.04066390041493776</v>
      </c>
      <c r="I58" s="81">
        <f t="shared" si="11"/>
        <v>0.028215767634854772</v>
      </c>
      <c r="J58" s="81">
        <f t="shared" si="11"/>
        <v>0.008298755186721992</v>
      </c>
      <c r="K58" s="81">
        <f t="shared" si="11"/>
        <v>0.2004149377593361</v>
      </c>
      <c r="L58" s="81">
        <f t="shared" si="11"/>
        <v>1</v>
      </c>
      <c r="M58" s="27"/>
      <c r="N58" s="58"/>
    </row>
    <row r="59" spans="1:14" ht="16.5" customHeight="1">
      <c r="A59" s="29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6.5" customHeight="1">
      <c r="A60" s="41" t="s">
        <v>31</v>
      </c>
      <c r="B60" s="1"/>
      <c r="C60" s="1"/>
      <c r="D60" s="59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 customHeight="1">
      <c r="A61" s="41"/>
      <c r="B61" s="1"/>
      <c r="C61" s="1"/>
      <c r="D61" s="59"/>
      <c r="E61" s="1"/>
      <c r="F61" s="1"/>
      <c r="G61" s="1"/>
      <c r="H61" s="1"/>
      <c r="I61" s="1"/>
      <c r="J61" s="1"/>
      <c r="K61" s="1"/>
      <c r="L61" s="1"/>
      <c r="M61" s="1"/>
      <c r="N61" s="25"/>
    </row>
    <row r="62" spans="1:14" ht="16.5" customHeight="1" thickBot="1">
      <c r="A62" s="5" t="s">
        <v>13</v>
      </c>
      <c r="B62" s="16" t="s">
        <v>50</v>
      </c>
      <c r="C62" s="16" t="s">
        <v>27</v>
      </c>
      <c r="D62" s="16" t="s">
        <v>55</v>
      </c>
      <c r="E62" s="16" t="s">
        <v>20</v>
      </c>
      <c r="F62" s="16" t="s">
        <v>53</v>
      </c>
      <c r="G62" s="16" t="s">
        <v>21</v>
      </c>
      <c r="H62" s="16" t="s">
        <v>52</v>
      </c>
      <c r="I62" s="16" t="s">
        <v>58</v>
      </c>
      <c r="J62" s="110" t="s">
        <v>22</v>
      </c>
      <c r="K62" s="28" t="s">
        <v>0</v>
      </c>
      <c r="L62" s="60" t="s">
        <v>54</v>
      </c>
      <c r="M62" s="46"/>
      <c r="N62" s="15"/>
    </row>
    <row r="63" spans="1:14" ht="14.25">
      <c r="A63" s="37"/>
      <c r="B63" s="14"/>
      <c r="C63" s="14"/>
      <c r="D63" s="14"/>
      <c r="E63" s="14"/>
      <c r="F63" s="14"/>
      <c r="G63" s="14"/>
      <c r="H63" s="14"/>
      <c r="I63" s="14"/>
      <c r="J63" s="15"/>
      <c r="K63" s="27"/>
      <c r="L63" s="61"/>
      <c r="M63" s="46"/>
      <c r="N63" s="15"/>
    </row>
    <row r="64" spans="1:14" ht="14.25">
      <c r="A64" s="68" t="s">
        <v>46</v>
      </c>
      <c r="B64" s="109">
        <v>0</v>
      </c>
      <c r="C64" s="109">
        <v>0</v>
      </c>
      <c r="D64" s="109">
        <v>0</v>
      </c>
      <c r="E64" s="109">
        <v>13</v>
      </c>
      <c r="F64" s="109">
        <v>0</v>
      </c>
      <c r="G64" s="109">
        <v>1</v>
      </c>
      <c r="H64" s="109">
        <v>0</v>
      </c>
      <c r="I64" s="109">
        <v>0</v>
      </c>
      <c r="J64" s="70">
        <v>1</v>
      </c>
      <c r="K64" s="86">
        <f aca="true" t="shared" si="12" ref="K64:K69">SUM(B64:J64)</f>
        <v>15</v>
      </c>
      <c r="L64" s="87">
        <f aca="true" t="shared" si="13" ref="L64:L69">(K64/K$71)</f>
        <v>0.05747126436781609</v>
      </c>
      <c r="M64" s="46"/>
      <c r="N64" s="15"/>
    </row>
    <row r="65" spans="1:14" ht="14.25">
      <c r="A65" s="37" t="s">
        <v>69</v>
      </c>
      <c r="B65" s="14">
        <v>0</v>
      </c>
      <c r="C65" s="14">
        <v>0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1">
        <v>0</v>
      </c>
      <c r="K65" s="27">
        <f t="shared" si="12"/>
        <v>1</v>
      </c>
      <c r="L65" s="61">
        <f t="shared" si="13"/>
        <v>0.0038314176245210726</v>
      </c>
      <c r="M65" s="46"/>
      <c r="N65" s="15"/>
    </row>
    <row r="66" spans="1:14" ht="16.5" customHeight="1">
      <c r="A66" s="68" t="s">
        <v>38</v>
      </c>
      <c r="B66" s="82">
        <v>5</v>
      </c>
      <c r="C66" s="82">
        <v>0</v>
      </c>
      <c r="D66" s="82">
        <v>0</v>
      </c>
      <c r="E66" s="82">
        <v>3</v>
      </c>
      <c r="F66" s="82">
        <v>0</v>
      </c>
      <c r="G66" s="82">
        <v>0</v>
      </c>
      <c r="H66" s="82">
        <v>0</v>
      </c>
      <c r="I66" s="82">
        <v>0</v>
      </c>
      <c r="J66" s="70">
        <v>6</v>
      </c>
      <c r="K66" s="86">
        <f t="shared" si="12"/>
        <v>14</v>
      </c>
      <c r="L66" s="87">
        <f t="shared" si="13"/>
        <v>0.05363984674329502</v>
      </c>
      <c r="M66" s="46"/>
      <c r="N66" s="15"/>
    </row>
    <row r="67" spans="1:14" ht="16.5" customHeight="1">
      <c r="A67" s="37" t="s">
        <v>70</v>
      </c>
      <c r="B67" s="54">
        <v>0</v>
      </c>
      <c r="C67" s="54">
        <v>0</v>
      </c>
      <c r="D67" s="54">
        <v>0</v>
      </c>
      <c r="E67" s="54">
        <v>1</v>
      </c>
      <c r="F67" s="54">
        <v>0</v>
      </c>
      <c r="G67" s="54">
        <v>0</v>
      </c>
      <c r="H67" s="54">
        <v>0</v>
      </c>
      <c r="I67" s="54">
        <v>0</v>
      </c>
      <c r="J67" s="11">
        <v>0</v>
      </c>
      <c r="K67" s="27">
        <f t="shared" si="12"/>
        <v>1</v>
      </c>
      <c r="L67" s="61">
        <f t="shared" si="13"/>
        <v>0.0038314176245210726</v>
      </c>
      <c r="M67" s="46"/>
      <c r="N67" s="15"/>
    </row>
    <row r="68" spans="1:14" ht="16.5" customHeight="1">
      <c r="A68" s="68" t="s">
        <v>39</v>
      </c>
      <c r="B68" s="82">
        <v>14</v>
      </c>
      <c r="C68" s="82">
        <v>12</v>
      </c>
      <c r="D68" s="82">
        <v>82</v>
      </c>
      <c r="E68" s="82">
        <v>1</v>
      </c>
      <c r="F68" s="82">
        <v>67</v>
      </c>
      <c r="G68" s="82">
        <v>0</v>
      </c>
      <c r="H68" s="82">
        <v>5</v>
      </c>
      <c r="I68" s="82">
        <v>1</v>
      </c>
      <c r="J68" s="70">
        <v>46</v>
      </c>
      <c r="K68" s="86">
        <f t="shared" si="12"/>
        <v>228</v>
      </c>
      <c r="L68" s="87">
        <f t="shared" si="13"/>
        <v>0.8735632183908046</v>
      </c>
      <c r="M68" s="46"/>
      <c r="N68" s="15"/>
    </row>
    <row r="69" spans="1:14" ht="17.25" customHeight="1" thickBot="1">
      <c r="A69" s="38" t="s">
        <v>71</v>
      </c>
      <c r="B69" s="111">
        <v>2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9">
        <v>0</v>
      </c>
      <c r="K69" s="112">
        <f t="shared" si="12"/>
        <v>2</v>
      </c>
      <c r="L69" s="113">
        <f t="shared" si="13"/>
        <v>0.007662835249042145</v>
      </c>
      <c r="M69" s="46"/>
      <c r="N69" s="15"/>
    </row>
    <row r="70" spans="1:14" ht="9" customHeight="1" thickTop="1">
      <c r="A70" s="37"/>
      <c r="B70" s="54"/>
      <c r="C70" s="54"/>
      <c r="D70" s="54"/>
      <c r="E70" s="54"/>
      <c r="F70" s="54"/>
      <c r="G70" s="54"/>
      <c r="H70" s="4"/>
      <c r="I70" s="4"/>
      <c r="K70" s="27"/>
      <c r="L70" s="61"/>
      <c r="M70" s="27"/>
      <c r="N70" s="15"/>
    </row>
    <row r="71" spans="1:14" ht="15" customHeight="1" thickBot="1">
      <c r="A71" s="90" t="s">
        <v>0</v>
      </c>
      <c r="B71" s="91">
        <f>SUM(B64:B69)</f>
        <v>21</v>
      </c>
      <c r="C71" s="91">
        <f aca="true" t="shared" si="14" ref="C71:K71">SUM(C64:C69)</f>
        <v>12</v>
      </c>
      <c r="D71" s="91">
        <f t="shared" si="14"/>
        <v>83</v>
      </c>
      <c r="E71" s="91">
        <f t="shared" si="14"/>
        <v>18</v>
      </c>
      <c r="F71" s="91">
        <f t="shared" si="14"/>
        <v>67</v>
      </c>
      <c r="G71" s="91">
        <f t="shared" si="14"/>
        <v>1</v>
      </c>
      <c r="H71" s="91">
        <f t="shared" si="14"/>
        <v>5</v>
      </c>
      <c r="I71" s="91">
        <f t="shared" si="14"/>
        <v>1</v>
      </c>
      <c r="J71" s="91">
        <f t="shared" si="14"/>
        <v>53</v>
      </c>
      <c r="K71" s="91">
        <f t="shared" si="14"/>
        <v>261</v>
      </c>
      <c r="L71" s="92">
        <f>(K71/K$71)</f>
        <v>1</v>
      </c>
      <c r="M71" s="27"/>
      <c r="N71" s="15"/>
    </row>
    <row r="72" spans="1:14" ht="9.75" customHeight="1">
      <c r="A72" s="37"/>
      <c r="B72" s="54"/>
      <c r="C72" s="54"/>
      <c r="D72" s="54"/>
      <c r="E72" s="54"/>
      <c r="F72" s="54"/>
      <c r="G72" s="54"/>
      <c r="H72" s="4"/>
      <c r="I72" s="4"/>
      <c r="K72" s="27"/>
      <c r="L72" s="61"/>
      <c r="M72" s="27"/>
      <c r="N72" s="15"/>
    </row>
    <row r="73" spans="1:14" ht="16.5" customHeight="1" thickBot="1">
      <c r="A73" s="79" t="s">
        <v>25</v>
      </c>
      <c r="B73" s="81">
        <f aca="true" t="shared" si="15" ref="B73:K73">(B71/$K71)</f>
        <v>0.08045977011494253</v>
      </c>
      <c r="C73" s="81">
        <f t="shared" si="15"/>
        <v>0.04597701149425287</v>
      </c>
      <c r="D73" s="81">
        <f t="shared" si="15"/>
        <v>0.31800766283524906</v>
      </c>
      <c r="E73" s="81">
        <f t="shared" si="15"/>
        <v>0.06896551724137931</v>
      </c>
      <c r="F73" s="81">
        <f t="shared" si="15"/>
        <v>0.2567049808429119</v>
      </c>
      <c r="G73" s="81">
        <f t="shared" si="15"/>
        <v>0.0038314176245210726</v>
      </c>
      <c r="H73" s="81">
        <f t="shared" si="15"/>
        <v>0.019157088122605363</v>
      </c>
      <c r="I73" s="81">
        <f t="shared" si="15"/>
        <v>0.0038314176245210726</v>
      </c>
      <c r="J73" s="81">
        <f t="shared" si="15"/>
        <v>0.20306513409961685</v>
      </c>
      <c r="K73" s="81">
        <f t="shared" si="15"/>
        <v>1</v>
      </c>
      <c r="L73" s="61"/>
      <c r="M73" s="27"/>
      <c r="N73" s="15"/>
    </row>
    <row r="74" spans="1:14" ht="16.5" customHeight="1">
      <c r="A74" s="29"/>
      <c r="B74" s="26"/>
      <c r="C74" s="26"/>
      <c r="D74" s="26"/>
      <c r="E74" s="26"/>
      <c r="F74" s="26"/>
      <c r="G74" s="26"/>
      <c r="H74" s="26"/>
      <c r="I74" s="25"/>
      <c r="J74" s="26"/>
      <c r="K74" s="26"/>
      <c r="L74" s="27"/>
      <c r="M74" s="27"/>
      <c r="N74" s="27"/>
    </row>
    <row r="75" spans="1:14" ht="16.5" customHeight="1">
      <c r="A75" s="41" t="s">
        <v>32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5"/>
    </row>
    <row r="76" spans="1:14" s="18" customFormat="1" ht="9.75" customHeight="1">
      <c r="A76" s="52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6.5" customHeight="1" thickBot="1">
      <c r="A77" s="5" t="s">
        <v>13</v>
      </c>
      <c r="B77" s="16" t="s">
        <v>50</v>
      </c>
      <c r="C77" s="16" t="s">
        <v>27</v>
      </c>
      <c r="D77" s="16" t="s">
        <v>55</v>
      </c>
      <c r="E77" s="16" t="s">
        <v>20</v>
      </c>
      <c r="F77" s="16" t="s">
        <v>53</v>
      </c>
      <c r="G77" s="16" t="s">
        <v>21</v>
      </c>
      <c r="H77" s="16" t="s">
        <v>23</v>
      </c>
      <c r="I77" s="16" t="s">
        <v>52</v>
      </c>
      <c r="J77" s="16" t="s">
        <v>58</v>
      </c>
      <c r="K77" s="110" t="s">
        <v>22</v>
      </c>
      <c r="L77" s="16" t="s">
        <v>0</v>
      </c>
      <c r="M77" s="28" t="s">
        <v>54</v>
      </c>
      <c r="N77" s="46"/>
    </row>
    <row r="78" spans="1:14" ht="9.75" customHeight="1">
      <c r="A78" s="36"/>
      <c r="L78" s="14"/>
      <c r="M78" s="27"/>
      <c r="N78" s="46"/>
    </row>
    <row r="79" spans="1:14" ht="18" customHeight="1">
      <c r="A79" s="107" t="s">
        <v>1</v>
      </c>
      <c r="B79" s="77">
        <v>2</v>
      </c>
      <c r="C79" s="77">
        <v>26</v>
      </c>
      <c r="D79" s="77">
        <v>0</v>
      </c>
      <c r="E79" s="77">
        <v>807</v>
      </c>
      <c r="F79" s="77">
        <v>0</v>
      </c>
      <c r="G79" s="77">
        <v>2254</v>
      </c>
      <c r="H79" s="77">
        <v>0</v>
      </c>
      <c r="I79" s="77">
        <v>5</v>
      </c>
      <c r="J79" s="108">
        <v>141</v>
      </c>
      <c r="K79" s="70">
        <v>62</v>
      </c>
      <c r="L79" s="70">
        <f aca="true" t="shared" si="16" ref="L79:L84">SUM(B79:K79)</f>
        <v>3297</v>
      </c>
      <c r="M79" s="78">
        <f aca="true" t="shared" si="17" ref="M79:M84">(J79/J$86)</f>
        <v>0.8757763975155279</v>
      </c>
      <c r="N79" s="47"/>
    </row>
    <row r="80" spans="1:14" ht="16.5" customHeight="1">
      <c r="A80" s="3" t="s">
        <v>15</v>
      </c>
      <c r="B80" s="48">
        <v>0</v>
      </c>
      <c r="C80" s="8">
        <v>0</v>
      </c>
      <c r="D80" s="48">
        <v>0</v>
      </c>
      <c r="E80" s="8">
        <v>15</v>
      </c>
      <c r="F80" s="8">
        <v>0</v>
      </c>
      <c r="G80" s="8">
        <v>12</v>
      </c>
      <c r="H80" s="8">
        <v>0</v>
      </c>
      <c r="I80" s="8">
        <v>0</v>
      </c>
      <c r="J80" s="25">
        <v>0</v>
      </c>
      <c r="K80" s="11">
        <v>0</v>
      </c>
      <c r="L80" s="14">
        <f t="shared" si="16"/>
        <v>27</v>
      </c>
      <c r="M80" s="26">
        <f t="shared" si="17"/>
        <v>0</v>
      </c>
      <c r="N80" s="46"/>
    </row>
    <row r="81" spans="1:14" ht="16.5" customHeight="1">
      <c r="A81" s="93" t="s">
        <v>47</v>
      </c>
      <c r="B81" s="76">
        <v>0</v>
      </c>
      <c r="C81" s="76">
        <v>0</v>
      </c>
      <c r="D81" s="76">
        <v>0</v>
      </c>
      <c r="E81" s="69">
        <v>2</v>
      </c>
      <c r="F81" s="76">
        <v>0</v>
      </c>
      <c r="G81" s="76">
        <v>8</v>
      </c>
      <c r="H81" s="76">
        <v>0</v>
      </c>
      <c r="I81" s="76">
        <v>0</v>
      </c>
      <c r="J81" s="77">
        <v>0</v>
      </c>
      <c r="K81" s="70">
        <v>0</v>
      </c>
      <c r="L81" s="109">
        <f t="shared" si="16"/>
        <v>10</v>
      </c>
      <c r="M81" s="78">
        <f t="shared" si="17"/>
        <v>0</v>
      </c>
      <c r="N81" s="46"/>
    </row>
    <row r="82" spans="1:14" ht="16.5" customHeight="1">
      <c r="A82" s="3" t="s">
        <v>67</v>
      </c>
      <c r="B82" s="48">
        <v>0</v>
      </c>
      <c r="C82" s="48">
        <v>0</v>
      </c>
      <c r="D82" s="48">
        <v>0</v>
      </c>
      <c r="E82" s="48">
        <v>5</v>
      </c>
      <c r="F82" s="48">
        <v>0</v>
      </c>
      <c r="G82" s="48">
        <v>0</v>
      </c>
      <c r="H82" s="8">
        <v>0</v>
      </c>
      <c r="I82" s="48">
        <v>0</v>
      </c>
      <c r="J82" s="25">
        <v>0</v>
      </c>
      <c r="K82" s="11">
        <v>0</v>
      </c>
      <c r="L82" s="14">
        <f t="shared" si="16"/>
        <v>5</v>
      </c>
      <c r="M82" s="26">
        <f t="shared" si="17"/>
        <v>0</v>
      </c>
      <c r="N82" s="46"/>
    </row>
    <row r="83" spans="1:14" ht="16.5" customHeight="1">
      <c r="A83" s="93" t="s">
        <v>8</v>
      </c>
      <c r="B83" s="76">
        <v>9</v>
      </c>
      <c r="C83" s="76">
        <v>79</v>
      </c>
      <c r="D83" s="76">
        <v>1</v>
      </c>
      <c r="E83" s="69">
        <v>1463</v>
      </c>
      <c r="F83" s="76">
        <v>1</v>
      </c>
      <c r="G83" s="76">
        <v>2078</v>
      </c>
      <c r="H83" s="76">
        <v>1</v>
      </c>
      <c r="I83" s="76">
        <v>28</v>
      </c>
      <c r="J83" s="77">
        <v>20</v>
      </c>
      <c r="K83" s="70">
        <v>146</v>
      </c>
      <c r="L83" s="70">
        <f t="shared" si="16"/>
        <v>3826</v>
      </c>
      <c r="M83" s="78">
        <f t="shared" si="17"/>
        <v>0.12422360248447205</v>
      </c>
      <c r="N83" s="46"/>
    </row>
    <row r="84" spans="1:14" ht="17.25" customHeight="1" thickBot="1">
      <c r="A84" s="105" t="s">
        <v>26</v>
      </c>
      <c r="B84" s="66">
        <v>0</v>
      </c>
      <c r="C84" s="66">
        <v>0</v>
      </c>
      <c r="D84" s="66">
        <v>0</v>
      </c>
      <c r="E84" s="17">
        <v>85</v>
      </c>
      <c r="F84" s="66">
        <v>0</v>
      </c>
      <c r="G84" s="66">
        <v>302</v>
      </c>
      <c r="H84" s="17">
        <v>0</v>
      </c>
      <c r="I84" s="17">
        <v>0</v>
      </c>
      <c r="J84" s="23">
        <v>0</v>
      </c>
      <c r="K84" s="19">
        <v>6</v>
      </c>
      <c r="L84" s="106">
        <f t="shared" si="16"/>
        <v>393</v>
      </c>
      <c r="M84" s="33">
        <f t="shared" si="17"/>
        <v>0</v>
      </c>
      <c r="N84" s="46"/>
    </row>
    <row r="85" spans="1:14" ht="11.25" customHeight="1" thickTop="1">
      <c r="A85" s="39"/>
      <c r="B85" s="43"/>
      <c r="C85" s="32"/>
      <c r="D85" s="32"/>
      <c r="E85" s="32"/>
      <c r="F85" s="32"/>
      <c r="G85" s="32"/>
      <c r="H85" s="32"/>
      <c r="I85" s="25"/>
      <c r="J85" s="51"/>
      <c r="L85" s="14"/>
      <c r="M85" s="26"/>
      <c r="N85" s="46"/>
    </row>
    <row r="86" spans="1:14" ht="16.5" customHeight="1" thickBot="1">
      <c r="A86" s="98" t="s">
        <v>0</v>
      </c>
      <c r="B86" s="99">
        <f>SUM(B79:B85)</f>
        <v>11</v>
      </c>
      <c r="C86" s="99">
        <f aca="true" t="shared" si="18" ref="C86:L86">SUM(C79:C85)</f>
        <v>105</v>
      </c>
      <c r="D86" s="99">
        <f t="shared" si="18"/>
        <v>1</v>
      </c>
      <c r="E86" s="99">
        <f t="shared" si="18"/>
        <v>2377</v>
      </c>
      <c r="F86" s="99">
        <f t="shared" si="18"/>
        <v>1</v>
      </c>
      <c r="G86" s="99">
        <f t="shared" si="18"/>
        <v>4654</v>
      </c>
      <c r="H86" s="99">
        <f t="shared" si="18"/>
        <v>1</v>
      </c>
      <c r="I86" s="99">
        <f t="shared" si="18"/>
        <v>33</v>
      </c>
      <c r="J86" s="99">
        <f t="shared" si="18"/>
        <v>161</v>
      </c>
      <c r="K86" s="99">
        <f t="shared" si="18"/>
        <v>214</v>
      </c>
      <c r="L86" s="99">
        <f t="shared" si="18"/>
        <v>7558</v>
      </c>
      <c r="M86" s="81">
        <f>(J86/J$86)</f>
        <v>1</v>
      </c>
      <c r="N86" s="46"/>
    </row>
    <row r="87" spans="1:14" ht="10.5" customHeight="1">
      <c r="A87" s="29"/>
      <c r="B87" s="29"/>
      <c r="C87" s="1"/>
      <c r="D87" s="1"/>
      <c r="E87" s="1"/>
      <c r="F87" s="26"/>
      <c r="G87" s="26"/>
      <c r="H87" s="27"/>
      <c r="I87" s="27"/>
      <c r="J87" s="51"/>
      <c r="K87" s="51"/>
      <c r="L87" s="30"/>
      <c r="M87" s="46"/>
      <c r="N87" s="46"/>
    </row>
    <row r="88" spans="1:14" ht="16.5" customHeight="1" thickBot="1">
      <c r="A88" s="79" t="s">
        <v>25</v>
      </c>
      <c r="B88" s="81">
        <f>(B86/$J$86)</f>
        <v>0.06832298136645963</v>
      </c>
      <c r="C88" s="81">
        <f>(C86/$J$86)</f>
        <v>0.6521739130434783</v>
      </c>
      <c r="D88" s="81">
        <f aca="true" t="shared" si="19" ref="D88:J88">(D86/$J$86)</f>
        <v>0.006211180124223602</v>
      </c>
      <c r="E88" s="81">
        <f t="shared" si="19"/>
        <v>14.763975155279503</v>
      </c>
      <c r="F88" s="81">
        <f t="shared" si="19"/>
        <v>0.006211180124223602</v>
      </c>
      <c r="G88" s="81">
        <f t="shared" si="19"/>
        <v>28.906832298136646</v>
      </c>
      <c r="H88" s="81">
        <f t="shared" si="19"/>
        <v>0.006211180124223602</v>
      </c>
      <c r="I88" s="81">
        <f t="shared" si="19"/>
        <v>0.20496894409937888</v>
      </c>
      <c r="J88" s="81">
        <f t="shared" si="19"/>
        <v>1</v>
      </c>
      <c r="K88" s="51"/>
      <c r="L88" s="30"/>
      <c r="M88" s="46"/>
      <c r="N88" s="46"/>
    </row>
    <row r="89" spans="1:14" ht="16.5" customHeight="1">
      <c r="A89" s="29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6.5" customHeight="1">
      <c r="A90" s="29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6.5" customHeight="1">
      <c r="A91" s="41" t="s">
        <v>33</v>
      </c>
      <c r="B91" s="1"/>
      <c r="C91" s="1"/>
      <c r="D91" s="59"/>
      <c r="E91" s="1"/>
      <c r="F91" s="59"/>
      <c r="G91" s="59"/>
      <c r="H91" s="1"/>
      <c r="I91" s="1"/>
      <c r="J91" s="1"/>
      <c r="K91" s="1"/>
      <c r="L91" s="1"/>
      <c r="M91" s="1"/>
      <c r="N91" s="59"/>
    </row>
    <row r="92" spans="1:14" ht="16.5" customHeight="1">
      <c r="A92" s="6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1:14" s="22" customFormat="1" ht="16.5" customHeight="1" thickBot="1">
      <c r="A93" s="5" t="s">
        <v>13</v>
      </c>
      <c r="B93" s="6" t="s">
        <v>50</v>
      </c>
      <c r="C93" s="6" t="s">
        <v>27</v>
      </c>
      <c r="D93" s="6" t="s">
        <v>55</v>
      </c>
      <c r="E93" s="6" t="s">
        <v>20</v>
      </c>
      <c r="F93" s="7" t="s">
        <v>21</v>
      </c>
      <c r="G93" s="6" t="s">
        <v>23</v>
      </c>
      <c r="H93" s="6" t="s">
        <v>52</v>
      </c>
      <c r="I93" s="6" t="s">
        <v>58</v>
      </c>
      <c r="J93" s="6" t="s">
        <v>22</v>
      </c>
      <c r="K93" s="28" t="s">
        <v>0</v>
      </c>
      <c r="L93" s="64" t="s">
        <v>54</v>
      </c>
      <c r="M93" s="65"/>
      <c r="N93" s="65"/>
    </row>
    <row r="94" spans="1:14" ht="9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6.5" customHeight="1">
      <c r="A95" s="68" t="s">
        <v>24</v>
      </c>
      <c r="B95" s="69">
        <v>35</v>
      </c>
      <c r="C95" s="69">
        <v>56</v>
      </c>
      <c r="D95" s="69">
        <v>7</v>
      </c>
      <c r="E95" s="69">
        <v>24353</v>
      </c>
      <c r="F95" s="69">
        <v>1510</v>
      </c>
      <c r="G95" s="69">
        <v>2</v>
      </c>
      <c r="H95" s="69">
        <v>6</v>
      </c>
      <c r="I95" s="69">
        <v>379</v>
      </c>
      <c r="J95" s="69">
        <v>299</v>
      </c>
      <c r="K95" s="77">
        <f>SUM(B95:J95)</f>
        <v>26647</v>
      </c>
      <c r="L95" s="78">
        <f>(K95/K$98)</f>
        <v>0.9923655593624311</v>
      </c>
      <c r="M95" s="46"/>
      <c r="N95" s="46"/>
    </row>
    <row r="96" spans="1:14" ht="16.5" customHeight="1" thickBot="1">
      <c r="A96" s="38" t="s">
        <v>40</v>
      </c>
      <c r="B96" s="66">
        <v>0</v>
      </c>
      <c r="C96" s="66">
        <v>0</v>
      </c>
      <c r="D96" s="66">
        <v>0</v>
      </c>
      <c r="E96" s="17">
        <v>90</v>
      </c>
      <c r="F96" s="66">
        <v>111</v>
      </c>
      <c r="G96" s="17">
        <v>0</v>
      </c>
      <c r="H96" s="66">
        <v>0</v>
      </c>
      <c r="I96" s="66">
        <v>1</v>
      </c>
      <c r="J96" s="66">
        <v>3</v>
      </c>
      <c r="K96" s="23">
        <f>SUM(B96:J96)</f>
        <v>205</v>
      </c>
      <c r="L96" s="33">
        <f>(K96/K$98)</f>
        <v>0.007634440637568896</v>
      </c>
      <c r="M96" s="46"/>
      <c r="N96" s="46"/>
    </row>
    <row r="97" spans="1:14" ht="10.5" customHeight="1" thickTop="1">
      <c r="A97" s="40"/>
      <c r="B97" s="24"/>
      <c r="C97" s="2"/>
      <c r="D97" s="24"/>
      <c r="E97" s="2"/>
      <c r="F97" s="24"/>
      <c r="G97" s="2"/>
      <c r="H97" s="25"/>
      <c r="I97" s="25"/>
      <c r="J97" s="25"/>
      <c r="K97" s="25"/>
      <c r="L97" s="26"/>
      <c r="M97" s="46"/>
      <c r="N97" s="46"/>
    </row>
    <row r="98" spans="1:14" ht="16.5" customHeight="1" thickBot="1">
      <c r="A98" s="100" t="s">
        <v>0</v>
      </c>
      <c r="B98" s="101">
        <f>SUM(B95:B97)</f>
        <v>35</v>
      </c>
      <c r="C98" s="101">
        <f aca="true" t="shared" si="20" ref="C98:K98">SUM(C95:C97)</f>
        <v>56</v>
      </c>
      <c r="D98" s="101">
        <f t="shared" si="20"/>
        <v>7</v>
      </c>
      <c r="E98" s="101">
        <f t="shared" si="20"/>
        <v>24443</v>
      </c>
      <c r="F98" s="101">
        <f t="shared" si="20"/>
        <v>1621</v>
      </c>
      <c r="G98" s="101">
        <f t="shared" si="20"/>
        <v>2</v>
      </c>
      <c r="H98" s="101">
        <f t="shared" si="20"/>
        <v>6</v>
      </c>
      <c r="I98" s="101">
        <f t="shared" si="20"/>
        <v>380</v>
      </c>
      <c r="J98" s="101">
        <f t="shared" si="20"/>
        <v>302</v>
      </c>
      <c r="K98" s="101">
        <f t="shared" si="20"/>
        <v>26852</v>
      </c>
      <c r="L98" s="81">
        <f>SUM(L95:L97)</f>
        <v>1</v>
      </c>
      <c r="M98" s="46"/>
      <c r="N98" s="46"/>
    </row>
    <row r="99" spans="1:14" ht="11.25" customHeight="1">
      <c r="A99" s="41"/>
      <c r="B99" s="1"/>
      <c r="C99" s="1"/>
      <c r="D99" s="1"/>
      <c r="E99" s="25"/>
      <c r="F99" s="25"/>
      <c r="G99" s="25"/>
      <c r="H99" s="25"/>
      <c r="I99" s="27"/>
      <c r="J99" s="27"/>
      <c r="K99" s="27"/>
      <c r="L99" s="27"/>
      <c r="M99" s="46"/>
      <c r="N99" s="46"/>
    </row>
    <row r="100" spans="1:14" ht="16.5" customHeight="1" thickBot="1">
      <c r="A100" s="79" t="s">
        <v>25</v>
      </c>
      <c r="B100" s="81">
        <f aca="true" t="shared" si="21" ref="B100:J100">(B98/$J$98)</f>
        <v>0.11589403973509933</v>
      </c>
      <c r="C100" s="81">
        <f t="shared" si="21"/>
        <v>0.18543046357615894</v>
      </c>
      <c r="D100" s="81">
        <f t="shared" si="21"/>
        <v>0.023178807947019868</v>
      </c>
      <c r="E100" s="81">
        <f t="shared" si="21"/>
        <v>80.93708609271523</v>
      </c>
      <c r="F100" s="81">
        <f t="shared" si="21"/>
        <v>5.367549668874172</v>
      </c>
      <c r="G100" s="81">
        <f t="shared" si="21"/>
        <v>0.006622516556291391</v>
      </c>
      <c r="H100" s="81">
        <f t="shared" si="21"/>
        <v>0.019867549668874173</v>
      </c>
      <c r="I100" s="81">
        <f t="shared" si="21"/>
        <v>1.2582781456953642</v>
      </c>
      <c r="J100" s="81">
        <f t="shared" si="21"/>
        <v>1</v>
      </c>
      <c r="K100" s="46"/>
      <c r="L100" s="27"/>
      <c r="M100" s="46"/>
      <c r="N100" s="46"/>
    </row>
    <row r="101" spans="1:14" ht="16.5" customHeight="1">
      <c r="A101" s="29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46"/>
      <c r="N101" s="26"/>
    </row>
    <row r="102" spans="1:14" ht="16.5" customHeight="1">
      <c r="A102" s="29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6"/>
      <c r="N102" s="26"/>
    </row>
    <row r="103" spans="1:14" ht="16.5" customHeight="1">
      <c r="A103" s="29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46"/>
      <c r="N103" s="26"/>
    </row>
    <row r="104" spans="1:14" ht="16.5" customHeight="1">
      <c r="A104" s="29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46"/>
      <c r="N104" s="26"/>
    </row>
    <row r="105" spans="1:14" ht="16.5" customHeight="1">
      <c r="A105" s="29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46"/>
      <c r="N105" s="26"/>
    </row>
    <row r="106" spans="1:14" ht="16.5" customHeight="1">
      <c r="A106" s="29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6"/>
      <c r="N106" s="26"/>
    </row>
    <row r="107" spans="1:14" ht="16.5" customHeight="1">
      <c r="A107" s="29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46"/>
      <c r="N107" s="26"/>
    </row>
    <row r="108" spans="1:14" ht="16.5" customHeight="1">
      <c r="A108" s="29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46"/>
      <c r="N108" s="26"/>
    </row>
    <row r="109" spans="1:14" ht="16.5" customHeight="1">
      <c r="A109" s="29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46"/>
      <c r="N109" s="26"/>
    </row>
    <row r="110" spans="1:14" ht="25.5" customHeight="1">
      <c r="A110" s="41" t="s">
        <v>34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6.5" customHeight="1">
      <c r="A111" s="41"/>
      <c r="B111" s="1"/>
      <c r="C111" s="1"/>
      <c r="D111" s="1"/>
      <c r="E111" s="1"/>
      <c r="F111" s="1"/>
      <c r="G111" s="1"/>
      <c r="H111" s="1"/>
      <c r="I111" s="30"/>
      <c r="J111" s="30"/>
      <c r="K111" s="30"/>
      <c r="L111" s="30"/>
      <c r="M111" s="30"/>
      <c r="N111" s="30"/>
    </row>
    <row r="112" spans="1:14" ht="16.5" customHeight="1" thickBot="1">
      <c r="A112" s="5" t="s">
        <v>13</v>
      </c>
      <c r="B112" s="6" t="s">
        <v>50</v>
      </c>
      <c r="C112" s="6" t="s">
        <v>27</v>
      </c>
      <c r="D112" s="6" t="s">
        <v>55</v>
      </c>
      <c r="E112" s="6" t="s">
        <v>20</v>
      </c>
      <c r="F112" s="6" t="s">
        <v>53</v>
      </c>
      <c r="G112" s="6" t="s">
        <v>21</v>
      </c>
      <c r="H112" s="6" t="s">
        <v>23</v>
      </c>
      <c r="I112" s="6" t="s">
        <v>52</v>
      </c>
      <c r="J112" s="6" t="s">
        <v>58</v>
      </c>
      <c r="K112" s="6" t="s">
        <v>22</v>
      </c>
      <c r="L112" s="28" t="s">
        <v>0</v>
      </c>
      <c r="M112" s="28" t="s">
        <v>54</v>
      </c>
      <c r="N112" s="46"/>
    </row>
    <row r="113" spans="1:14" ht="9.7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47"/>
      <c r="N113" s="47"/>
    </row>
    <row r="114" spans="1:14" s="22" customFormat="1" ht="16.5" customHeight="1">
      <c r="A114" s="68" t="s">
        <v>14</v>
      </c>
      <c r="B114" s="76">
        <v>0</v>
      </c>
      <c r="C114" s="76">
        <v>0</v>
      </c>
      <c r="D114" s="76">
        <v>0</v>
      </c>
      <c r="E114" s="69">
        <v>26</v>
      </c>
      <c r="F114" s="76">
        <v>0</v>
      </c>
      <c r="G114" s="76">
        <v>1</v>
      </c>
      <c r="H114" s="76">
        <v>0</v>
      </c>
      <c r="I114" s="76">
        <v>0</v>
      </c>
      <c r="J114" s="76">
        <v>0</v>
      </c>
      <c r="K114" s="69">
        <v>0</v>
      </c>
      <c r="L114" s="77">
        <f aca="true" t="shared" si="22" ref="L114:L124">SUM(B114:K114)</f>
        <v>27</v>
      </c>
      <c r="M114" s="78">
        <f aca="true" t="shared" si="23" ref="M114:M124">(L114/$L$126)</f>
        <v>0.0026405867970660146</v>
      </c>
      <c r="N114" s="65"/>
    </row>
    <row r="115" spans="1:14" s="22" customFormat="1" ht="16.5" customHeight="1">
      <c r="A115" s="37" t="s">
        <v>3</v>
      </c>
      <c r="B115" s="48">
        <v>0</v>
      </c>
      <c r="C115" s="8">
        <v>1</v>
      </c>
      <c r="D115" s="48">
        <v>0</v>
      </c>
      <c r="E115" s="8">
        <v>880</v>
      </c>
      <c r="F115" s="48">
        <v>1</v>
      </c>
      <c r="G115" s="8">
        <v>234</v>
      </c>
      <c r="H115" s="48">
        <v>0</v>
      </c>
      <c r="I115" s="48">
        <v>0</v>
      </c>
      <c r="J115" s="48">
        <v>8</v>
      </c>
      <c r="K115" s="8">
        <v>21</v>
      </c>
      <c r="L115" s="25">
        <f t="shared" si="22"/>
        <v>1145</v>
      </c>
      <c r="M115" s="26">
        <f t="shared" si="23"/>
        <v>0.1119804400977995</v>
      </c>
      <c r="N115" s="65"/>
    </row>
    <row r="116" spans="1:14" s="22" customFormat="1" ht="16.5" customHeight="1">
      <c r="A116" s="68" t="s">
        <v>48</v>
      </c>
      <c r="B116" s="76">
        <v>0</v>
      </c>
      <c r="C116" s="76">
        <v>0</v>
      </c>
      <c r="D116" s="76">
        <v>0</v>
      </c>
      <c r="E116" s="69">
        <v>2</v>
      </c>
      <c r="F116" s="76">
        <v>0</v>
      </c>
      <c r="G116" s="69">
        <v>1</v>
      </c>
      <c r="H116" s="76">
        <v>0</v>
      </c>
      <c r="I116" s="76">
        <v>0</v>
      </c>
      <c r="J116" s="76">
        <v>0</v>
      </c>
      <c r="K116" s="76">
        <v>0</v>
      </c>
      <c r="L116" s="77">
        <f t="shared" si="22"/>
        <v>3</v>
      </c>
      <c r="M116" s="78">
        <f t="shared" si="23"/>
        <v>0.000293398533007335</v>
      </c>
      <c r="N116" s="65"/>
    </row>
    <row r="117" spans="1:14" s="22" customFormat="1" ht="16.5" customHeight="1">
      <c r="A117" s="37" t="s">
        <v>49</v>
      </c>
      <c r="B117" s="48">
        <v>0</v>
      </c>
      <c r="C117" s="48">
        <v>0</v>
      </c>
      <c r="D117" s="48">
        <v>0</v>
      </c>
      <c r="E117" s="48">
        <v>1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1</v>
      </c>
      <c r="L117" s="25">
        <f t="shared" si="22"/>
        <v>2</v>
      </c>
      <c r="M117" s="26">
        <f t="shared" si="23"/>
        <v>0.00019559902200488998</v>
      </c>
      <c r="N117" s="65"/>
    </row>
    <row r="118" spans="1:14" ht="16.5" customHeight="1">
      <c r="A118" s="68" t="s">
        <v>19</v>
      </c>
      <c r="B118" s="76">
        <v>0</v>
      </c>
      <c r="C118" s="76">
        <v>0</v>
      </c>
      <c r="D118" s="76">
        <v>0</v>
      </c>
      <c r="E118" s="69">
        <v>50</v>
      </c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77">
        <f t="shared" si="22"/>
        <v>50</v>
      </c>
      <c r="M118" s="78">
        <f t="shared" si="23"/>
        <v>0.004889975550122249</v>
      </c>
      <c r="N118" s="46"/>
    </row>
    <row r="119" spans="1:14" ht="16.5" customHeight="1">
      <c r="A119" s="37" t="s">
        <v>5</v>
      </c>
      <c r="B119" s="8">
        <v>40</v>
      </c>
      <c r="C119" s="8">
        <v>26</v>
      </c>
      <c r="D119" s="8">
        <v>134</v>
      </c>
      <c r="E119" s="8">
        <v>4939</v>
      </c>
      <c r="F119" s="8">
        <v>30</v>
      </c>
      <c r="G119" s="8">
        <v>307</v>
      </c>
      <c r="H119" s="8">
        <v>32</v>
      </c>
      <c r="I119" s="8">
        <v>52</v>
      </c>
      <c r="J119" s="8">
        <v>31</v>
      </c>
      <c r="K119" s="8">
        <v>180</v>
      </c>
      <c r="L119" s="25">
        <f t="shared" si="22"/>
        <v>5771</v>
      </c>
      <c r="M119" s="26">
        <f t="shared" si="23"/>
        <v>0.56440097799511</v>
      </c>
      <c r="N119" s="46"/>
    </row>
    <row r="120" spans="1:14" ht="16.5" customHeight="1">
      <c r="A120" s="68" t="s">
        <v>41</v>
      </c>
      <c r="B120" s="76">
        <v>7</v>
      </c>
      <c r="C120" s="76">
        <v>0</v>
      </c>
      <c r="D120" s="76">
        <v>0</v>
      </c>
      <c r="E120" s="69">
        <v>1054</v>
      </c>
      <c r="F120" s="76">
        <v>0</v>
      </c>
      <c r="G120" s="69">
        <v>282</v>
      </c>
      <c r="H120" s="76">
        <v>0</v>
      </c>
      <c r="I120" s="76">
        <v>0</v>
      </c>
      <c r="J120" s="76">
        <v>5</v>
      </c>
      <c r="K120" s="69">
        <v>6</v>
      </c>
      <c r="L120" s="77">
        <f t="shared" si="22"/>
        <v>1354</v>
      </c>
      <c r="M120" s="78">
        <f t="shared" si="23"/>
        <v>0.1324205378973105</v>
      </c>
      <c r="N120" s="46"/>
    </row>
    <row r="121" spans="1:14" ht="16.5" customHeight="1">
      <c r="A121" s="37" t="s">
        <v>6</v>
      </c>
      <c r="B121" s="48">
        <v>7</v>
      </c>
      <c r="C121" s="48">
        <v>0</v>
      </c>
      <c r="D121" s="48">
        <v>0</v>
      </c>
      <c r="E121" s="8">
        <v>249</v>
      </c>
      <c r="F121" s="48">
        <v>0</v>
      </c>
      <c r="G121" s="8">
        <v>256</v>
      </c>
      <c r="H121" s="48">
        <v>0</v>
      </c>
      <c r="I121" s="48">
        <v>0</v>
      </c>
      <c r="J121" s="48">
        <v>12</v>
      </c>
      <c r="K121" s="8">
        <v>12</v>
      </c>
      <c r="L121" s="25">
        <f t="shared" si="22"/>
        <v>536</v>
      </c>
      <c r="M121" s="26">
        <f t="shared" si="23"/>
        <v>0.052420537897310514</v>
      </c>
      <c r="N121" s="46"/>
    </row>
    <row r="122" spans="1:14" ht="16.5" customHeight="1">
      <c r="A122" s="68" t="s">
        <v>9</v>
      </c>
      <c r="B122" s="76">
        <v>0</v>
      </c>
      <c r="C122" s="76">
        <v>0</v>
      </c>
      <c r="D122" s="76">
        <v>0</v>
      </c>
      <c r="E122" s="69">
        <v>231</v>
      </c>
      <c r="F122" s="76">
        <v>0</v>
      </c>
      <c r="G122" s="76">
        <v>12</v>
      </c>
      <c r="H122" s="69">
        <v>3</v>
      </c>
      <c r="I122" s="76">
        <v>0</v>
      </c>
      <c r="J122" s="69">
        <v>2</v>
      </c>
      <c r="K122" s="69">
        <v>12</v>
      </c>
      <c r="L122" s="77">
        <f t="shared" si="22"/>
        <v>260</v>
      </c>
      <c r="M122" s="78">
        <f t="shared" si="23"/>
        <v>0.025427872860635695</v>
      </c>
      <c r="N122" s="46"/>
    </row>
    <row r="123" spans="1:14" ht="16.5" customHeight="1">
      <c r="A123" s="37" t="s">
        <v>42</v>
      </c>
      <c r="B123" s="8">
        <v>27</v>
      </c>
      <c r="C123" s="8">
        <v>12</v>
      </c>
      <c r="D123" s="8">
        <v>87</v>
      </c>
      <c r="E123" s="8">
        <v>334</v>
      </c>
      <c r="F123" s="8">
        <v>25</v>
      </c>
      <c r="G123" s="8">
        <v>17</v>
      </c>
      <c r="H123" s="8">
        <v>9</v>
      </c>
      <c r="I123" s="8">
        <v>6</v>
      </c>
      <c r="J123" s="48">
        <v>2</v>
      </c>
      <c r="K123" s="8">
        <v>114</v>
      </c>
      <c r="L123" s="25">
        <f t="shared" si="22"/>
        <v>633</v>
      </c>
      <c r="M123" s="26">
        <f t="shared" si="23"/>
        <v>0.061907090464547676</v>
      </c>
      <c r="N123" s="46"/>
    </row>
    <row r="124" spans="1:14" ht="16.5" customHeight="1" thickBot="1">
      <c r="A124" s="88" t="s">
        <v>10</v>
      </c>
      <c r="B124" s="94">
        <v>0</v>
      </c>
      <c r="C124" s="94">
        <v>0</v>
      </c>
      <c r="D124" s="94">
        <v>0</v>
      </c>
      <c r="E124" s="95">
        <v>371</v>
      </c>
      <c r="F124" s="94">
        <v>0</v>
      </c>
      <c r="G124" s="95">
        <v>37</v>
      </c>
      <c r="H124" s="94">
        <v>0</v>
      </c>
      <c r="I124" s="94"/>
      <c r="J124" s="94">
        <v>14</v>
      </c>
      <c r="K124" s="95">
        <v>22</v>
      </c>
      <c r="L124" s="96">
        <f t="shared" si="22"/>
        <v>444</v>
      </c>
      <c r="M124" s="97">
        <f t="shared" si="23"/>
        <v>0.04342298288508557</v>
      </c>
      <c r="N124" s="46"/>
    </row>
    <row r="125" spans="1:14" ht="15.75" customHeight="1" thickTop="1">
      <c r="A125" s="42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6"/>
      <c r="N125" s="46"/>
    </row>
    <row r="126" spans="1:14" ht="16.5" customHeight="1" thickBot="1">
      <c r="A126" s="102" t="s">
        <v>0</v>
      </c>
      <c r="B126" s="80">
        <f aca="true" t="shared" si="24" ref="B126:K126">SUM(B114:B124)</f>
        <v>81</v>
      </c>
      <c r="C126" s="80">
        <f t="shared" si="24"/>
        <v>39</v>
      </c>
      <c r="D126" s="80">
        <f t="shared" si="24"/>
        <v>221</v>
      </c>
      <c r="E126" s="80">
        <f t="shared" si="24"/>
        <v>8137</v>
      </c>
      <c r="F126" s="80">
        <f t="shared" si="24"/>
        <v>56</v>
      </c>
      <c r="G126" s="80">
        <f t="shared" si="24"/>
        <v>1147</v>
      </c>
      <c r="H126" s="80">
        <f t="shared" si="24"/>
        <v>44</v>
      </c>
      <c r="I126" s="80">
        <f t="shared" si="24"/>
        <v>58</v>
      </c>
      <c r="J126" s="80">
        <f t="shared" si="24"/>
        <v>74</v>
      </c>
      <c r="K126" s="80">
        <f t="shared" si="24"/>
        <v>368</v>
      </c>
      <c r="L126" s="80">
        <f>SUM(B126:K126)</f>
        <v>10225</v>
      </c>
      <c r="M126" s="81">
        <f>(L126/$L$126)</f>
        <v>1</v>
      </c>
      <c r="N126" s="46"/>
    </row>
    <row r="127" spans="1:14" ht="9" customHeight="1">
      <c r="A127" s="29"/>
      <c r="B127" s="25"/>
      <c r="C127" s="25"/>
      <c r="D127" s="25"/>
      <c r="E127" s="25"/>
      <c r="F127" s="25"/>
      <c r="G127" s="25"/>
      <c r="H127" s="51"/>
      <c r="I127" s="51"/>
      <c r="J127" s="51"/>
      <c r="K127" s="51"/>
      <c r="L127" s="31"/>
      <c r="M127" s="27"/>
      <c r="N127" s="46"/>
    </row>
    <row r="128" spans="1:14" ht="16.5" customHeight="1" thickBot="1">
      <c r="A128" s="79" t="s">
        <v>25</v>
      </c>
      <c r="B128" s="81">
        <f aca="true" t="shared" si="25" ref="B128:L128">(B126/$L$126)</f>
        <v>0.007921760391198044</v>
      </c>
      <c r="C128" s="81">
        <f t="shared" si="25"/>
        <v>0.0038141809290953544</v>
      </c>
      <c r="D128" s="81">
        <f t="shared" si="25"/>
        <v>0.021613691931540342</v>
      </c>
      <c r="E128" s="81">
        <f t="shared" si="25"/>
        <v>0.7957946210268949</v>
      </c>
      <c r="F128" s="81">
        <f t="shared" si="25"/>
        <v>0.00547677261613692</v>
      </c>
      <c r="G128" s="81">
        <f t="shared" si="25"/>
        <v>0.11217603911980441</v>
      </c>
      <c r="H128" s="81">
        <f t="shared" si="25"/>
        <v>0.004303178484107579</v>
      </c>
      <c r="I128" s="81">
        <f t="shared" si="25"/>
        <v>0.005672371638141809</v>
      </c>
      <c r="J128" s="81">
        <f t="shared" si="25"/>
        <v>0.007237163814180929</v>
      </c>
      <c r="K128" s="81">
        <f t="shared" si="25"/>
        <v>0.035990220048899756</v>
      </c>
      <c r="L128" s="81">
        <f t="shared" si="25"/>
        <v>1</v>
      </c>
      <c r="M128" s="27"/>
      <c r="N128" s="46"/>
    </row>
    <row r="129" spans="1:14" ht="16.5" customHeight="1">
      <c r="A129" s="29"/>
      <c r="B129" s="25"/>
      <c r="C129" s="25"/>
      <c r="D129" s="25"/>
      <c r="E129" s="25"/>
      <c r="F129" s="25"/>
      <c r="G129" s="25"/>
      <c r="H129" s="25"/>
      <c r="I129" s="30"/>
      <c r="J129" s="30"/>
      <c r="K129" s="30"/>
      <c r="L129" s="30"/>
      <c r="M129" s="30"/>
      <c r="N129" s="30"/>
    </row>
    <row r="130" spans="1:14" ht="16.5" customHeight="1">
      <c r="A130" s="29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4.25">
      <c r="A131" s="29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ht="14.25">
      <c r="A132" s="29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</sheetData>
  <sheetProtection/>
  <mergeCells count="4">
    <mergeCell ref="A1:N1"/>
    <mergeCell ref="A2:N2"/>
    <mergeCell ref="A3:N3"/>
    <mergeCell ref="A4:N4"/>
  </mergeCells>
  <printOptions horizontalCentered="1"/>
  <pageMargins left="0" right="0" top="0.65" bottom="0.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Doak-John</dc:creator>
  <cp:keywords/>
  <dc:description/>
  <cp:lastModifiedBy>Doak, Robert</cp:lastModifiedBy>
  <cp:lastPrinted>2022-01-25T19:48:45Z</cp:lastPrinted>
  <dcterms:created xsi:type="dcterms:W3CDTF">2007-06-25T15:09:18Z</dcterms:created>
  <dcterms:modified xsi:type="dcterms:W3CDTF">2022-02-01T14:25:29Z</dcterms:modified>
  <cp:category/>
  <cp:version/>
  <cp:contentType/>
  <cp:contentStatus/>
</cp:coreProperties>
</file>