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5190" windowHeight="11100" activeTab="0"/>
  </bookViews>
  <sheets>
    <sheet name="TOP ORIGIN BY COUNTY" sheetId="1" r:id="rId1"/>
  </sheets>
  <definedNames>
    <definedName name="_xlnm.Print_Titles" localSheetId="0">'TOP ORIGIN BY COUNTY'!$1:$6</definedName>
  </definedNames>
  <calcPr fullCalcOnLoad="1"/>
</workbook>
</file>

<file path=xl/sharedStrings.xml><?xml version="1.0" encoding="utf-8"?>
<sst xmlns="http://schemas.openxmlformats.org/spreadsheetml/2006/main" count="60" uniqueCount="58">
  <si>
    <t>TOTAL</t>
  </si>
  <si>
    <t>BROWARD</t>
  </si>
  <si>
    <t>CLAY</t>
  </si>
  <si>
    <t>COLLIER</t>
  </si>
  <si>
    <t>DUVAL</t>
  </si>
  <si>
    <t>FLAGLER</t>
  </si>
  <si>
    <t>HILLSBOROUGH</t>
  </si>
  <si>
    <t>LEE</t>
  </si>
  <si>
    <t>MANATEE</t>
  </si>
  <si>
    <t>MARION</t>
  </si>
  <si>
    <t>ORANGE</t>
  </si>
  <si>
    <t>PALM BEACH</t>
  </si>
  <si>
    <t>PASCO</t>
  </si>
  <si>
    <t>PINELLAS</t>
  </si>
  <si>
    <t>POLK</t>
  </si>
  <si>
    <t>SARASOTA</t>
  </si>
  <si>
    <t>SEMINOLE</t>
  </si>
  <si>
    <t>VOLUSIA</t>
  </si>
  <si>
    <t>COUNTY</t>
  </si>
  <si>
    <t>CHARLOTTE</t>
  </si>
  <si>
    <t>HERNANDO</t>
  </si>
  <si>
    <t>MONROE</t>
  </si>
  <si>
    <t>OSCEOLA</t>
  </si>
  <si>
    <t>ALACHUA</t>
  </si>
  <si>
    <t>BREVARD</t>
  </si>
  <si>
    <t>HENDRY</t>
  </si>
  <si>
    <t>LEON</t>
  </si>
  <si>
    <t>SUWANNEE</t>
  </si>
  <si>
    <t>ESCAMBIA</t>
  </si>
  <si>
    <t>CUBA</t>
  </si>
  <si>
    <t>HAITI</t>
  </si>
  <si>
    <t>OTHER</t>
  </si>
  <si>
    <t>AFGHANISTAN</t>
  </si>
  <si>
    <t>MIAMI-DADE</t>
  </si>
  <si>
    <t>BAY</t>
  </si>
  <si>
    <t>SAINT JOHNS</t>
  </si>
  <si>
    <t>SAINT LUCIE</t>
  </si>
  <si>
    <t>%</t>
  </si>
  <si>
    <t>LAKE</t>
  </si>
  <si>
    <t xml:space="preserve">State of Florida </t>
  </si>
  <si>
    <t>Top Origins by County</t>
  </si>
  <si>
    <t>VENEZUELA</t>
  </si>
  <si>
    <t>HIGHLANDS</t>
  </si>
  <si>
    <t>CITRUS</t>
  </si>
  <si>
    <t>DESOTO</t>
  </si>
  <si>
    <t>Federal Fiscal Year 2021</t>
  </si>
  <si>
    <t>October 1, 2020 - September 30, 2021</t>
  </si>
  <si>
    <t>CHILE</t>
  </si>
  <si>
    <t>MEXICO</t>
  </si>
  <si>
    <t>GLADES</t>
  </si>
  <si>
    <t>HOLMES</t>
  </si>
  <si>
    <t>INDIAN RIVER</t>
  </si>
  <si>
    <t>MADISON</t>
  </si>
  <si>
    <t>MARTIN</t>
  </si>
  <si>
    <t>NASSAU</t>
  </si>
  <si>
    <t>OKALOOSA</t>
  </si>
  <si>
    <t>OKEECHOBEE</t>
  </si>
  <si>
    <t>SUMTER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</si>
</sst>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m/d/yyyy;@"/>
    <numFmt numFmtId="167" formatCode="0.0000%"/>
    <numFmt numFmtId="168" formatCode="0.0000000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%"/>
    <numFmt numFmtId="175" formatCode="0.0%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7"/>
      <name val="Calibri"/>
      <family val="2"/>
    </font>
    <font>
      <b/>
      <sz val="10"/>
      <name val="Calibri"/>
      <family val="2"/>
    </font>
    <font>
      <b/>
      <sz val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center"/>
    </xf>
    <xf numFmtId="10" fontId="9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43" fillId="0" borderId="10" xfId="0" applyFont="1" applyBorder="1" applyAlignment="1">
      <alignment horizontal="left"/>
    </xf>
    <xf numFmtId="3" fontId="43" fillId="0" borderId="10" xfId="0" applyNumberFormat="1" applyFont="1" applyBorder="1" applyAlignment="1">
      <alignment horizontal="center"/>
    </xf>
    <xf numFmtId="175" fontId="7" fillId="0" borderId="10" xfId="0" applyNumberFormat="1" applyFont="1" applyBorder="1" applyAlignment="1">
      <alignment horizontal="center"/>
    </xf>
    <xf numFmtId="0" fontId="5" fillId="6" borderId="0" xfId="58" applyFont="1" applyFill="1" applyAlignment="1">
      <alignment wrapText="1"/>
      <protection/>
    </xf>
    <xf numFmtId="175" fontId="6" fillId="6" borderId="0" xfId="0" applyNumberFormat="1" applyFont="1" applyFill="1" applyAlignment="1">
      <alignment horizontal="center"/>
    </xf>
    <xf numFmtId="175" fontId="6" fillId="0" borderId="0" xfId="0" applyNumberFormat="1" applyFont="1" applyAlignment="1">
      <alignment horizontal="center"/>
    </xf>
    <xf numFmtId="0" fontId="5" fillId="0" borderId="11" xfId="57" applyFont="1" applyBorder="1" applyAlignment="1">
      <alignment wrapText="1"/>
      <protection/>
    </xf>
    <xf numFmtId="175" fontId="6" fillId="0" borderId="11" xfId="0" applyNumberFormat="1" applyFont="1" applyBorder="1" applyAlignment="1">
      <alignment horizontal="center"/>
    </xf>
    <xf numFmtId="0" fontId="5" fillId="0" borderId="0" xfId="57" applyFont="1" applyAlignment="1">
      <alignment wrapText="1"/>
      <protection/>
    </xf>
    <xf numFmtId="0" fontId="5" fillId="6" borderId="10" xfId="57" applyFont="1" applyFill="1" applyBorder="1" applyAlignment="1">
      <alignment wrapText="1"/>
      <protection/>
    </xf>
    <xf numFmtId="175" fontId="6" fillId="6" borderId="10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7" fillId="6" borderId="10" xfId="0" applyFont="1" applyFill="1" applyBorder="1" applyAlignment="1">
      <alignment horizontal="left"/>
    </xf>
    <xf numFmtId="3" fontId="26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5" fillId="0" borderId="0" xfId="58" applyFont="1" applyFill="1" applyAlignment="1">
      <alignment wrapText="1"/>
      <protection/>
    </xf>
    <xf numFmtId="175" fontId="6" fillId="0" borderId="0" xfId="0" applyNumberFormat="1" applyFont="1" applyFill="1" applyAlignment="1">
      <alignment horizontal="center"/>
    </xf>
    <xf numFmtId="0" fontId="43" fillId="0" borderId="0" xfId="0" applyFont="1" applyBorder="1" applyAlignment="1">
      <alignment horizontal="left"/>
    </xf>
    <xf numFmtId="3" fontId="43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75" fontId="7" fillId="0" borderId="0" xfId="0" applyNumberFormat="1" applyFont="1" applyBorder="1" applyAlignment="1">
      <alignment horizontal="center"/>
    </xf>
    <xf numFmtId="0" fontId="5" fillId="0" borderId="0" xfId="58" applyFont="1" applyFill="1" applyBorder="1" applyAlignment="1">
      <alignment wrapText="1"/>
      <protection/>
    </xf>
    <xf numFmtId="175" fontId="6" fillId="0" borderId="0" xfId="0" applyNumberFormat="1" applyFont="1" applyFill="1" applyBorder="1" applyAlignment="1">
      <alignment horizontal="center"/>
    </xf>
    <xf numFmtId="0" fontId="43" fillId="6" borderId="0" xfId="0" applyFont="1" applyFill="1" applyAlignment="1">
      <alignment horizontal="left"/>
    </xf>
    <xf numFmtId="0" fontId="5" fillId="6" borderId="0" xfId="58" applyFont="1" applyFill="1" applyBorder="1" applyAlignment="1">
      <alignment wrapText="1"/>
      <protection/>
    </xf>
    <xf numFmtId="175" fontId="6" fillId="6" borderId="0" xfId="0" applyNumberFormat="1" applyFont="1" applyFill="1" applyBorder="1" applyAlignment="1">
      <alignment horizontal="center"/>
    </xf>
    <xf numFmtId="3" fontId="9" fillId="6" borderId="0" xfId="0" applyNumberFormat="1" applyFont="1" applyFill="1" applyAlignment="1">
      <alignment horizontal="center"/>
    </xf>
    <xf numFmtId="3" fontId="9" fillId="0" borderId="0" xfId="0" applyNumberFormat="1" applyFont="1" applyAlignment="1">
      <alignment horizontal="center"/>
    </xf>
    <xf numFmtId="3" fontId="8" fillId="0" borderId="0" xfId="58" applyNumberFormat="1" applyFont="1" applyFill="1" applyAlignment="1">
      <alignment horizontal="center" wrapText="1"/>
      <protection/>
    </xf>
    <xf numFmtId="3" fontId="9" fillId="0" borderId="0" xfId="0" applyNumberFormat="1" applyFont="1" applyBorder="1" applyAlignment="1">
      <alignment horizontal="center"/>
    </xf>
    <xf numFmtId="3" fontId="9" fillId="6" borderId="0" xfId="0" applyNumberFormat="1" applyFont="1" applyFill="1" applyBorder="1" applyAlignment="1">
      <alignment horizontal="center"/>
    </xf>
    <xf numFmtId="3" fontId="8" fillId="0" borderId="11" xfId="57" applyNumberFormat="1" applyFont="1" applyBorder="1" applyAlignment="1">
      <alignment horizontal="center"/>
      <protection/>
    </xf>
    <xf numFmtId="3" fontId="6" fillId="0" borderId="11" xfId="0" applyNumberFormat="1" applyFont="1" applyBorder="1" applyAlignment="1">
      <alignment horizontal="center"/>
    </xf>
    <xf numFmtId="3" fontId="8" fillId="0" borderId="0" xfId="57" applyNumberFormat="1" applyFont="1" applyAlignment="1">
      <alignment horizontal="center"/>
      <protection/>
    </xf>
    <xf numFmtId="3" fontId="6" fillId="0" borderId="0" xfId="0" applyNumberFormat="1" applyFont="1" applyAlignment="1">
      <alignment horizontal="center"/>
    </xf>
    <xf numFmtId="3" fontId="8" fillId="6" borderId="10" xfId="57" applyNumberFormat="1" applyFont="1" applyFill="1" applyBorder="1" applyAlignment="1">
      <alignment horizontal="center"/>
      <protection/>
    </xf>
    <xf numFmtId="3" fontId="8" fillId="6" borderId="0" xfId="58" applyNumberFormat="1" applyFont="1" applyFill="1" applyAlignment="1">
      <alignment horizontal="center"/>
      <protection/>
    </xf>
    <xf numFmtId="3" fontId="8" fillId="0" borderId="0" xfId="58" applyNumberFormat="1" applyFont="1" applyFill="1" applyAlignment="1">
      <alignment horizontal="center"/>
      <protection/>
    </xf>
    <xf numFmtId="3" fontId="8" fillId="6" borderId="0" xfId="58" applyNumberFormat="1" applyFont="1" applyFill="1" applyAlignment="1">
      <alignment horizontal="center" wrapText="1"/>
      <protection/>
    </xf>
    <xf numFmtId="3" fontId="8" fillId="0" borderId="0" xfId="58" applyNumberFormat="1" applyFont="1" applyFill="1" applyBorder="1" applyAlignment="1">
      <alignment horizontal="center"/>
      <protection/>
    </xf>
    <xf numFmtId="3" fontId="8" fillId="0" borderId="0" xfId="58" applyNumberFormat="1" applyFont="1" applyFill="1" applyBorder="1" applyAlignment="1">
      <alignment horizontal="center" wrapText="1"/>
      <protection/>
    </xf>
    <xf numFmtId="3" fontId="8" fillId="6" borderId="0" xfId="58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0" fontId="5" fillId="6" borderId="10" xfId="58" applyFont="1" applyFill="1" applyBorder="1" applyAlignment="1">
      <alignment wrapText="1"/>
      <protection/>
    </xf>
    <xf numFmtId="3" fontId="8" fillId="6" borderId="10" xfId="58" applyNumberFormat="1" applyFont="1" applyFill="1" applyBorder="1" applyAlignment="1">
      <alignment horizontal="center"/>
      <protection/>
    </xf>
    <xf numFmtId="3" fontId="9" fillId="6" borderId="1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OP ORIGIN BY COUNTY" xfId="57"/>
    <cellStyle name="Normal_TOP ORIGIN BY COUNTY_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showGridLines="0" tabSelected="1" zoomScale="70" zoomScaleNormal="70" zoomScalePageLayoutView="90" workbookViewId="0" topLeftCell="A1">
      <pane ySplit="6" topLeftCell="A7" activePane="bottomLeft" state="frozen"/>
      <selection pane="topLeft" activeCell="A1" sqref="A1"/>
      <selection pane="bottomLeft" activeCell="L17" sqref="L16:L17"/>
    </sheetView>
  </sheetViews>
  <sheetFormatPr defaultColWidth="32.421875" defaultRowHeight="15.75" customHeight="1"/>
  <cols>
    <col min="1" max="1" width="16.00390625" style="7" bestFit="1" customWidth="1"/>
    <col min="2" max="2" width="15.00390625" style="8" bestFit="1" customWidth="1"/>
    <col min="3" max="3" width="9.421875" style="9" bestFit="1" customWidth="1"/>
    <col min="4" max="4" width="11.140625" style="9" bestFit="1" customWidth="1"/>
    <col min="5" max="5" width="12.00390625" style="9" customWidth="1"/>
    <col min="6" max="6" width="8.57421875" style="9" bestFit="1" customWidth="1"/>
    <col min="7" max="7" width="11.140625" style="9" customWidth="1"/>
    <col min="8" max="8" width="10.00390625" style="9" bestFit="1" customWidth="1"/>
    <col min="9" max="9" width="10.140625" style="10" bestFit="1" customWidth="1"/>
    <col min="10" max="10" width="10.140625" style="10" customWidth="1"/>
    <col min="11" max="11" width="8.57421875" style="1" bestFit="1" customWidth="1"/>
    <col min="12" max="16384" width="32.421875" style="1" customWidth="1"/>
  </cols>
  <sheetData>
    <row r="1" spans="1:11" ht="21" customHeight="1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11"/>
    </row>
    <row r="2" spans="1:11" ht="21" customHeight="1">
      <c r="A2" s="59" t="s">
        <v>40</v>
      </c>
      <c r="B2" s="59"/>
      <c r="C2" s="59"/>
      <c r="D2" s="59"/>
      <c r="E2" s="59"/>
      <c r="F2" s="59"/>
      <c r="G2" s="59"/>
      <c r="H2" s="59"/>
      <c r="I2" s="59"/>
      <c r="J2" s="59"/>
      <c r="K2" s="11"/>
    </row>
    <row r="3" spans="1:11" ht="21" customHeight="1">
      <c r="A3" s="59" t="s">
        <v>45</v>
      </c>
      <c r="B3" s="59"/>
      <c r="C3" s="59"/>
      <c r="D3" s="59"/>
      <c r="E3" s="59"/>
      <c r="F3" s="59"/>
      <c r="G3" s="59"/>
      <c r="H3" s="59"/>
      <c r="I3" s="59"/>
      <c r="J3" s="59"/>
      <c r="K3" s="11"/>
    </row>
    <row r="4" spans="1:11" ht="21" customHeight="1">
      <c r="A4" s="59" t="s">
        <v>46</v>
      </c>
      <c r="B4" s="59"/>
      <c r="C4" s="59"/>
      <c r="D4" s="59"/>
      <c r="E4" s="59"/>
      <c r="F4" s="59"/>
      <c r="G4" s="59"/>
      <c r="H4" s="59"/>
      <c r="I4" s="59"/>
      <c r="J4" s="59"/>
      <c r="K4" s="11"/>
    </row>
    <row r="5" spans="1:11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4"/>
    </row>
    <row r="6" spans="1:10" s="5" customFormat="1" ht="19.5" customHeight="1" thickBot="1">
      <c r="A6" s="12" t="s">
        <v>18</v>
      </c>
      <c r="B6" s="13" t="s">
        <v>32</v>
      </c>
      <c r="C6" s="13" t="s">
        <v>47</v>
      </c>
      <c r="D6" s="13" t="s">
        <v>29</v>
      </c>
      <c r="E6" s="25" t="s">
        <v>30</v>
      </c>
      <c r="F6" s="25" t="s">
        <v>48</v>
      </c>
      <c r="G6" s="13" t="s">
        <v>41</v>
      </c>
      <c r="H6" s="13" t="s">
        <v>31</v>
      </c>
      <c r="I6" s="26" t="s">
        <v>0</v>
      </c>
      <c r="J6" s="14" t="s">
        <v>37</v>
      </c>
    </row>
    <row r="7" spans="1:10" s="5" customFormat="1" ht="9.75" customHeight="1">
      <c r="A7" s="29"/>
      <c r="B7" s="30"/>
      <c r="C7" s="30"/>
      <c r="D7" s="30"/>
      <c r="E7" s="31"/>
      <c r="F7" s="31"/>
      <c r="G7" s="30"/>
      <c r="H7" s="30"/>
      <c r="I7" s="32"/>
      <c r="J7" s="33"/>
    </row>
    <row r="8" spans="1:10" s="5" customFormat="1" ht="14.25">
      <c r="A8" s="36" t="s">
        <v>23</v>
      </c>
      <c r="B8" s="39">
        <v>1</v>
      </c>
      <c r="C8" s="49">
        <v>0</v>
      </c>
      <c r="D8" s="39">
        <v>9</v>
      </c>
      <c r="E8" s="39">
        <v>1</v>
      </c>
      <c r="F8" s="49">
        <v>0</v>
      </c>
      <c r="G8" s="49">
        <v>0</v>
      </c>
      <c r="H8" s="49">
        <v>0</v>
      </c>
      <c r="I8" s="39">
        <f>SUM(B8:H8)</f>
        <v>11</v>
      </c>
      <c r="J8" s="16">
        <f aca="true" t="shared" si="0" ref="J8:J51">(I8/I$54)</f>
        <v>0.00036554565997607336</v>
      </c>
    </row>
    <row r="9" spans="1:10" s="5" customFormat="1" ht="15.75" customHeight="1">
      <c r="A9" s="27" t="s">
        <v>34</v>
      </c>
      <c r="B9" s="50">
        <v>0</v>
      </c>
      <c r="C9" s="50">
        <v>1</v>
      </c>
      <c r="D9" s="50">
        <v>13</v>
      </c>
      <c r="E9" s="50">
        <v>1</v>
      </c>
      <c r="F9" s="50">
        <v>0</v>
      </c>
      <c r="G9" s="50">
        <v>0</v>
      </c>
      <c r="H9" s="50">
        <v>0</v>
      </c>
      <c r="I9" s="40">
        <f aca="true" t="shared" si="1" ref="I9:I51">SUM(B9:H9)</f>
        <v>15</v>
      </c>
      <c r="J9" s="28">
        <f t="shared" si="0"/>
        <v>0.0004984713545128273</v>
      </c>
    </row>
    <row r="10" spans="1:10" s="5" customFormat="1" ht="15.75" customHeight="1">
      <c r="A10" s="15" t="s">
        <v>24</v>
      </c>
      <c r="B10" s="49">
        <v>0</v>
      </c>
      <c r="C10" s="49">
        <v>0</v>
      </c>
      <c r="D10" s="49">
        <v>30</v>
      </c>
      <c r="E10" s="49">
        <v>14</v>
      </c>
      <c r="F10" s="49">
        <v>0</v>
      </c>
      <c r="G10" s="49">
        <v>0</v>
      </c>
      <c r="H10" s="49">
        <v>0</v>
      </c>
      <c r="I10" s="39">
        <f t="shared" si="1"/>
        <v>44</v>
      </c>
      <c r="J10" s="16">
        <f t="shared" si="0"/>
        <v>0.0014621826399042934</v>
      </c>
    </row>
    <row r="11" spans="1:10" s="5" customFormat="1" ht="15.75" customHeight="1">
      <c r="A11" s="27" t="s">
        <v>1</v>
      </c>
      <c r="B11" s="50">
        <v>2</v>
      </c>
      <c r="C11" s="50">
        <v>8</v>
      </c>
      <c r="D11" s="50">
        <v>416</v>
      </c>
      <c r="E11" s="50">
        <v>1386</v>
      </c>
      <c r="F11" s="50">
        <v>6</v>
      </c>
      <c r="G11" s="50">
        <v>13</v>
      </c>
      <c r="H11" s="50">
        <v>37</v>
      </c>
      <c r="I11" s="40">
        <f t="shared" si="1"/>
        <v>1868</v>
      </c>
      <c r="J11" s="28">
        <f t="shared" si="0"/>
        <v>0.0620762993486641</v>
      </c>
    </row>
    <row r="12" spans="1:10" s="5" customFormat="1" ht="15.75" customHeight="1">
      <c r="A12" s="15" t="s">
        <v>19</v>
      </c>
      <c r="B12" s="49">
        <v>0</v>
      </c>
      <c r="C12" s="49">
        <v>0</v>
      </c>
      <c r="D12" s="49">
        <v>23</v>
      </c>
      <c r="E12" s="49">
        <v>1</v>
      </c>
      <c r="F12" s="49">
        <v>0</v>
      </c>
      <c r="G12" s="49">
        <v>0</v>
      </c>
      <c r="H12" s="49">
        <v>0</v>
      </c>
      <c r="I12" s="39">
        <f t="shared" si="1"/>
        <v>24</v>
      </c>
      <c r="J12" s="16">
        <f t="shared" si="0"/>
        <v>0.0007975541672205237</v>
      </c>
    </row>
    <row r="13" spans="1:10" s="5" customFormat="1" ht="15.75" customHeight="1">
      <c r="A13" s="27" t="s">
        <v>43</v>
      </c>
      <c r="B13" s="50">
        <v>0</v>
      </c>
      <c r="C13" s="50">
        <v>0</v>
      </c>
      <c r="D13" s="50">
        <v>3</v>
      </c>
      <c r="E13" s="50">
        <v>0</v>
      </c>
      <c r="F13" s="50">
        <v>0</v>
      </c>
      <c r="G13" s="50">
        <v>0</v>
      </c>
      <c r="H13" s="50">
        <v>0</v>
      </c>
      <c r="I13" s="40">
        <f t="shared" si="1"/>
        <v>3</v>
      </c>
      <c r="J13" s="28">
        <f t="shared" si="0"/>
        <v>9.969427090256546E-05</v>
      </c>
    </row>
    <row r="14" spans="1:10" s="5" customFormat="1" ht="15.75" customHeight="1">
      <c r="A14" s="15" t="s">
        <v>2</v>
      </c>
      <c r="B14" s="49">
        <v>0</v>
      </c>
      <c r="C14" s="49">
        <v>0</v>
      </c>
      <c r="D14" s="49">
        <v>3</v>
      </c>
      <c r="E14" s="49">
        <v>61</v>
      </c>
      <c r="F14" s="49">
        <v>0</v>
      </c>
      <c r="G14" s="49">
        <v>0</v>
      </c>
      <c r="H14" s="49">
        <v>0</v>
      </c>
      <c r="I14" s="39">
        <f t="shared" si="1"/>
        <v>64</v>
      </c>
      <c r="J14" s="16">
        <f t="shared" si="0"/>
        <v>0.002126811112588063</v>
      </c>
    </row>
    <row r="15" spans="1:10" s="5" customFormat="1" ht="15.75" customHeight="1">
      <c r="A15" s="27" t="s">
        <v>3</v>
      </c>
      <c r="B15" s="50">
        <v>0</v>
      </c>
      <c r="C15" s="50">
        <v>8</v>
      </c>
      <c r="D15" s="50">
        <v>497</v>
      </c>
      <c r="E15" s="50">
        <v>171</v>
      </c>
      <c r="F15" s="50">
        <v>1</v>
      </c>
      <c r="G15" s="50">
        <v>1</v>
      </c>
      <c r="H15" s="50">
        <v>8</v>
      </c>
      <c r="I15" s="40">
        <f t="shared" si="1"/>
        <v>686</v>
      </c>
      <c r="J15" s="28">
        <f t="shared" si="0"/>
        <v>0.022796756613053304</v>
      </c>
    </row>
    <row r="16" spans="1:10" s="5" customFormat="1" ht="15.75" customHeight="1">
      <c r="A16" s="15" t="s">
        <v>44</v>
      </c>
      <c r="B16" s="49">
        <v>0</v>
      </c>
      <c r="C16" s="49">
        <v>0</v>
      </c>
      <c r="D16" s="49">
        <v>1</v>
      </c>
      <c r="E16" s="49">
        <v>0</v>
      </c>
      <c r="F16" s="49">
        <v>0</v>
      </c>
      <c r="G16" s="49">
        <v>0</v>
      </c>
      <c r="H16" s="49">
        <v>0</v>
      </c>
      <c r="I16" s="39">
        <f t="shared" si="1"/>
        <v>1</v>
      </c>
      <c r="J16" s="16">
        <f t="shared" si="0"/>
        <v>3.323142363418849E-05</v>
      </c>
    </row>
    <row r="17" spans="1:10" s="5" customFormat="1" ht="15.75" customHeight="1">
      <c r="A17" s="27" t="s">
        <v>4</v>
      </c>
      <c r="B17" s="50">
        <v>171</v>
      </c>
      <c r="C17" s="50">
        <v>1</v>
      </c>
      <c r="D17" s="50">
        <v>357</v>
      </c>
      <c r="E17" s="50">
        <v>203</v>
      </c>
      <c r="F17" s="50">
        <v>0</v>
      </c>
      <c r="G17" s="50">
        <v>3</v>
      </c>
      <c r="H17" s="41">
        <v>65</v>
      </c>
      <c r="I17" s="40">
        <f t="shared" si="1"/>
        <v>800</v>
      </c>
      <c r="J17" s="28">
        <f t="shared" si="0"/>
        <v>0.02658513890735079</v>
      </c>
    </row>
    <row r="18" spans="1:10" s="5" customFormat="1" ht="15.75" customHeight="1">
      <c r="A18" s="15" t="s">
        <v>28</v>
      </c>
      <c r="B18" s="49">
        <v>5</v>
      </c>
      <c r="C18" s="49">
        <v>0</v>
      </c>
      <c r="D18" s="49">
        <v>3</v>
      </c>
      <c r="E18" s="49">
        <v>0</v>
      </c>
      <c r="F18" s="49">
        <v>0</v>
      </c>
      <c r="G18" s="49">
        <v>0</v>
      </c>
      <c r="H18" s="49">
        <v>4</v>
      </c>
      <c r="I18" s="39">
        <f t="shared" si="1"/>
        <v>12</v>
      </c>
      <c r="J18" s="16">
        <f t="shared" si="0"/>
        <v>0.00039877708361026184</v>
      </c>
    </row>
    <row r="19" spans="1:10" s="5" customFormat="1" ht="15.75" customHeight="1">
      <c r="A19" s="27" t="s">
        <v>5</v>
      </c>
      <c r="B19" s="50">
        <v>0</v>
      </c>
      <c r="C19" s="50">
        <v>0</v>
      </c>
      <c r="D19" s="50">
        <v>6</v>
      </c>
      <c r="E19" s="50">
        <v>3</v>
      </c>
      <c r="F19" s="50">
        <v>0</v>
      </c>
      <c r="G19" s="50">
        <v>0</v>
      </c>
      <c r="H19" s="50">
        <v>0</v>
      </c>
      <c r="I19" s="40">
        <f t="shared" si="1"/>
        <v>9</v>
      </c>
      <c r="J19" s="28">
        <f t="shared" si="0"/>
        <v>0.0002990828127076964</v>
      </c>
    </row>
    <row r="20" spans="1:10" s="5" customFormat="1" ht="15.75" customHeight="1">
      <c r="A20" s="15" t="s">
        <v>49</v>
      </c>
      <c r="B20" s="49">
        <v>0</v>
      </c>
      <c r="C20" s="49">
        <v>0</v>
      </c>
      <c r="D20" s="49">
        <v>1</v>
      </c>
      <c r="E20" s="49">
        <v>0</v>
      </c>
      <c r="F20" s="49">
        <v>0</v>
      </c>
      <c r="G20" s="49">
        <v>0</v>
      </c>
      <c r="H20" s="49">
        <v>0</v>
      </c>
      <c r="I20" s="39">
        <f t="shared" si="1"/>
        <v>1</v>
      </c>
      <c r="J20" s="16">
        <f t="shared" si="0"/>
        <v>3.323142363418849E-05</v>
      </c>
    </row>
    <row r="21" spans="1:10" s="5" customFormat="1" ht="15.75" customHeight="1">
      <c r="A21" s="27" t="s">
        <v>25</v>
      </c>
      <c r="B21" s="50">
        <v>0</v>
      </c>
      <c r="C21" s="50">
        <v>0</v>
      </c>
      <c r="D21" s="50">
        <v>41</v>
      </c>
      <c r="E21" s="50">
        <v>0</v>
      </c>
      <c r="F21" s="50">
        <v>0</v>
      </c>
      <c r="G21" s="50">
        <v>0</v>
      </c>
      <c r="H21" s="50">
        <v>0</v>
      </c>
      <c r="I21" s="40">
        <f t="shared" si="1"/>
        <v>41</v>
      </c>
      <c r="J21" s="28">
        <f t="shared" si="0"/>
        <v>0.001362488369001728</v>
      </c>
    </row>
    <row r="22" spans="1:10" s="5" customFormat="1" ht="15.75" customHeight="1">
      <c r="A22" s="15" t="s">
        <v>20</v>
      </c>
      <c r="B22" s="49">
        <v>0</v>
      </c>
      <c r="C22" s="49">
        <v>0</v>
      </c>
      <c r="D22" s="51">
        <v>52</v>
      </c>
      <c r="E22" s="49">
        <v>0</v>
      </c>
      <c r="F22" s="49">
        <v>0</v>
      </c>
      <c r="G22" s="49">
        <v>0</v>
      </c>
      <c r="H22" s="49">
        <v>0</v>
      </c>
      <c r="I22" s="39">
        <f t="shared" si="1"/>
        <v>52</v>
      </c>
      <c r="J22" s="16">
        <f t="shared" si="0"/>
        <v>0.0017280340289778013</v>
      </c>
    </row>
    <row r="23" spans="1:10" s="5" customFormat="1" ht="15.75" customHeight="1">
      <c r="A23" s="27" t="s">
        <v>42</v>
      </c>
      <c r="B23" s="50">
        <v>0</v>
      </c>
      <c r="C23" s="50">
        <v>0</v>
      </c>
      <c r="D23" s="50">
        <v>14</v>
      </c>
      <c r="E23" s="50">
        <v>5</v>
      </c>
      <c r="F23" s="50">
        <v>0</v>
      </c>
      <c r="G23" s="50">
        <v>0</v>
      </c>
      <c r="H23" s="50">
        <v>0</v>
      </c>
      <c r="I23" s="40">
        <f t="shared" si="1"/>
        <v>19</v>
      </c>
      <c r="J23" s="28">
        <f t="shared" si="0"/>
        <v>0.0006313970490495812</v>
      </c>
    </row>
    <row r="24" spans="1:10" s="5" customFormat="1" ht="15.75" customHeight="1">
      <c r="A24" s="15" t="s">
        <v>6</v>
      </c>
      <c r="B24" s="49">
        <v>20</v>
      </c>
      <c r="C24" s="49">
        <v>4</v>
      </c>
      <c r="D24" s="49">
        <v>2735</v>
      </c>
      <c r="E24" s="49">
        <v>247</v>
      </c>
      <c r="F24" s="49">
        <v>4</v>
      </c>
      <c r="G24" s="49">
        <v>8</v>
      </c>
      <c r="H24" s="49">
        <v>42</v>
      </c>
      <c r="I24" s="39">
        <f t="shared" si="1"/>
        <v>3060</v>
      </c>
      <c r="J24" s="16">
        <f t="shared" si="0"/>
        <v>0.10168815632061677</v>
      </c>
    </row>
    <row r="25" spans="1:10" s="5" customFormat="1" ht="15.75" customHeight="1">
      <c r="A25" s="27" t="s">
        <v>50</v>
      </c>
      <c r="B25" s="50">
        <v>0</v>
      </c>
      <c r="C25" s="50">
        <v>0</v>
      </c>
      <c r="D25" s="50">
        <v>1</v>
      </c>
      <c r="E25" s="50">
        <v>0</v>
      </c>
      <c r="F25" s="50">
        <v>0</v>
      </c>
      <c r="G25" s="50">
        <v>0</v>
      </c>
      <c r="H25" s="50">
        <v>0</v>
      </c>
      <c r="I25" s="40">
        <f t="shared" si="1"/>
        <v>1</v>
      </c>
      <c r="J25" s="28">
        <f t="shared" si="0"/>
        <v>3.323142363418849E-05</v>
      </c>
    </row>
    <row r="26" spans="1:10" s="5" customFormat="1" ht="15.75" customHeight="1">
      <c r="A26" s="15" t="s">
        <v>51</v>
      </c>
      <c r="B26" s="49">
        <v>0</v>
      </c>
      <c r="C26" s="49">
        <v>0</v>
      </c>
      <c r="D26" s="49">
        <v>15</v>
      </c>
      <c r="E26" s="49">
        <v>12</v>
      </c>
      <c r="F26" s="49">
        <v>0</v>
      </c>
      <c r="G26" s="49">
        <v>0</v>
      </c>
      <c r="H26" s="49">
        <v>0</v>
      </c>
      <c r="I26" s="39">
        <f t="shared" si="1"/>
        <v>27</v>
      </c>
      <c r="J26" s="16">
        <f t="shared" si="0"/>
        <v>0.0008972484381230891</v>
      </c>
    </row>
    <row r="27" spans="1:10" s="5" customFormat="1" ht="15.75" customHeight="1">
      <c r="A27" s="27" t="s">
        <v>38</v>
      </c>
      <c r="B27" s="50">
        <v>0</v>
      </c>
      <c r="C27" s="50">
        <v>0</v>
      </c>
      <c r="D27" s="50">
        <v>13</v>
      </c>
      <c r="E27" s="50">
        <v>18</v>
      </c>
      <c r="F27" s="50">
        <v>0</v>
      </c>
      <c r="G27" s="50">
        <v>0</v>
      </c>
      <c r="H27" s="50">
        <v>0</v>
      </c>
      <c r="I27" s="40">
        <f t="shared" si="1"/>
        <v>31</v>
      </c>
      <c r="J27" s="28">
        <f t="shared" si="0"/>
        <v>0.0010301741326598432</v>
      </c>
    </row>
    <row r="28" spans="1:10" s="5" customFormat="1" ht="15.75" customHeight="1">
      <c r="A28" s="15" t="s">
        <v>7</v>
      </c>
      <c r="B28" s="49">
        <v>8</v>
      </c>
      <c r="C28" s="49">
        <v>1</v>
      </c>
      <c r="D28" s="51">
        <v>718</v>
      </c>
      <c r="E28" s="49">
        <v>236</v>
      </c>
      <c r="F28" s="49">
        <v>1</v>
      </c>
      <c r="G28" s="49">
        <v>0</v>
      </c>
      <c r="H28" s="49">
        <v>2</v>
      </c>
      <c r="I28" s="39">
        <f t="shared" si="1"/>
        <v>966</v>
      </c>
      <c r="J28" s="16">
        <f t="shared" si="0"/>
        <v>0.03210155523062608</v>
      </c>
    </row>
    <row r="29" spans="1:10" s="5" customFormat="1" ht="15.75" customHeight="1">
      <c r="A29" s="27" t="s">
        <v>26</v>
      </c>
      <c r="B29" s="50">
        <v>14</v>
      </c>
      <c r="C29" s="50">
        <v>0</v>
      </c>
      <c r="D29" s="50">
        <v>1</v>
      </c>
      <c r="E29" s="50">
        <v>0</v>
      </c>
      <c r="F29" s="50">
        <v>0</v>
      </c>
      <c r="G29" s="50">
        <v>0</v>
      </c>
      <c r="H29" s="50">
        <v>29</v>
      </c>
      <c r="I29" s="40">
        <f t="shared" si="1"/>
        <v>44</v>
      </c>
      <c r="J29" s="28">
        <f t="shared" si="0"/>
        <v>0.0014621826399042934</v>
      </c>
    </row>
    <row r="30" spans="1:10" s="5" customFormat="1" ht="15.75" customHeight="1">
      <c r="A30" s="15" t="s">
        <v>52</v>
      </c>
      <c r="B30" s="49">
        <v>0</v>
      </c>
      <c r="C30" s="49">
        <v>0</v>
      </c>
      <c r="D30" s="51">
        <v>3</v>
      </c>
      <c r="E30" s="49">
        <v>0</v>
      </c>
      <c r="F30" s="49">
        <v>0</v>
      </c>
      <c r="G30" s="49">
        <v>0</v>
      </c>
      <c r="H30" s="49">
        <v>0</v>
      </c>
      <c r="I30" s="39">
        <f t="shared" si="1"/>
        <v>3</v>
      </c>
      <c r="J30" s="16">
        <f t="shared" si="0"/>
        <v>9.969427090256546E-05</v>
      </c>
    </row>
    <row r="31" spans="1:10" s="5" customFormat="1" ht="15.75" customHeight="1">
      <c r="A31" s="27" t="s">
        <v>8</v>
      </c>
      <c r="B31" s="50">
        <v>7</v>
      </c>
      <c r="C31" s="50">
        <v>0</v>
      </c>
      <c r="D31" s="50">
        <v>124</v>
      </c>
      <c r="E31" s="50">
        <v>195</v>
      </c>
      <c r="F31" s="41">
        <v>1</v>
      </c>
      <c r="G31" s="50">
        <v>0</v>
      </c>
      <c r="H31" s="50">
        <v>3</v>
      </c>
      <c r="I31" s="40">
        <f t="shared" si="1"/>
        <v>330</v>
      </c>
      <c r="J31" s="28">
        <f t="shared" si="0"/>
        <v>0.010966369799282201</v>
      </c>
    </row>
    <row r="32" spans="1:10" s="5" customFormat="1" ht="15.75" customHeight="1">
      <c r="A32" s="15" t="s">
        <v>9</v>
      </c>
      <c r="B32" s="49">
        <v>0</v>
      </c>
      <c r="C32" s="49">
        <v>0</v>
      </c>
      <c r="D32" s="49">
        <v>43</v>
      </c>
      <c r="E32" s="51">
        <v>4</v>
      </c>
      <c r="F32" s="49">
        <v>0</v>
      </c>
      <c r="G32" s="49">
        <v>0</v>
      </c>
      <c r="H32" s="49">
        <v>0</v>
      </c>
      <c r="I32" s="39">
        <f t="shared" si="1"/>
        <v>47</v>
      </c>
      <c r="J32" s="16">
        <f t="shared" si="0"/>
        <v>0.001561876910806859</v>
      </c>
    </row>
    <row r="33" spans="1:10" s="5" customFormat="1" ht="15.75" customHeight="1">
      <c r="A33" s="27" t="s">
        <v>53</v>
      </c>
      <c r="B33" s="50">
        <v>0</v>
      </c>
      <c r="C33" s="50">
        <v>0</v>
      </c>
      <c r="D33" s="50">
        <v>1</v>
      </c>
      <c r="E33" s="50">
        <v>8</v>
      </c>
      <c r="F33" s="50">
        <v>0</v>
      </c>
      <c r="G33" s="50">
        <v>0</v>
      </c>
      <c r="H33" s="50">
        <v>0</v>
      </c>
      <c r="I33" s="40">
        <f t="shared" si="1"/>
        <v>9</v>
      </c>
      <c r="J33" s="28">
        <f t="shared" si="0"/>
        <v>0.0002990828127076964</v>
      </c>
    </row>
    <row r="34" spans="1:10" s="5" customFormat="1" ht="15.75" customHeight="1" thickBot="1">
      <c r="A34" s="56" t="s">
        <v>33</v>
      </c>
      <c r="B34" s="57">
        <v>37</v>
      </c>
      <c r="C34" s="57">
        <v>21</v>
      </c>
      <c r="D34" s="57">
        <v>14023</v>
      </c>
      <c r="E34" s="57">
        <v>942</v>
      </c>
      <c r="F34" s="57">
        <v>59</v>
      </c>
      <c r="G34" s="57">
        <v>28</v>
      </c>
      <c r="H34" s="57">
        <v>71</v>
      </c>
      <c r="I34" s="58">
        <f t="shared" si="1"/>
        <v>15181</v>
      </c>
      <c r="J34" s="22">
        <f t="shared" si="0"/>
        <v>0.5044862421906154</v>
      </c>
    </row>
    <row r="35" spans="1:10" s="5" customFormat="1" ht="15.75" customHeight="1">
      <c r="A35" s="27" t="s">
        <v>21</v>
      </c>
      <c r="B35" s="50">
        <v>0</v>
      </c>
      <c r="C35" s="50">
        <v>0</v>
      </c>
      <c r="D35" s="41">
        <v>83</v>
      </c>
      <c r="E35" s="41">
        <v>106</v>
      </c>
      <c r="F35" s="41">
        <v>1</v>
      </c>
      <c r="G35" s="50">
        <v>1</v>
      </c>
      <c r="H35" s="41">
        <v>2</v>
      </c>
      <c r="I35" s="40">
        <f t="shared" si="1"/>
        <v>193</v>
      </c>
      <c r="J35" s="28">
        <f t="shared" si="0"/>
        <v>0.006413664761398379</v>
      </c>
    </row>
    <row r="36" spans="1:10" s="5" customFormat="1" ht="15.75" customHeight="1">
      <c r="A36" s="15" t="s">
        <v>54</v>
      </c>
      <c r="B36" s="49">
        <v>0</v>
      </c>
      <c r="C36" s="49">
        <v>0</v>
      </c>
      <c r="D36" s="49">
        <v>1</v>
      </c>
      <c r="E36" s="49">
        <v>1</v>
      </c>
      <c r="F36" s="49">
        <v>0</v>
      </c>
      <c r="G36" s="49">
        <v>0</v>
      </c>
      <c r="H36" s="49">
        <v>0</v>
      </c>
      <c r="I36" s="39">
        <f t="shared" si="1"/>
        <v>2</v>
      </c>
      <c r="J36" s="16">
        <f t="shared" si="0"/>
        <v>6.646284726837697E-05</v>
      </c>
    </row>
    <row r="37" spans="1:10" s="5" customFormat="1" ht="15.75" customHeight="1">
      <c r="A37" s="27" t="s">
        <v>55</v>
      </c>
      <c r="B37" s="50">
        <v>2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40">
        <f t="shared" si="1"/>
        <v>2</v>
      </c>
      <c r="J37" s="28">
        <f t="shared" si="0"/>
        <v>6.646284726837697E-05</v>
      </c>
    </row>
    <row r="38" spans="1:10" s="5" customFormat="1" ht="15.75" customHeight="1">
      <c r="A38" s="15" t="s">
        <v>56</v>
      </c>
      <c r="B38" s="49">
        <v>0</v>
      </c>
      <c r="C38" s="49">
        <v>0</v>
      </c>
      <c r="D38" s="49">
        <v>5</v>
      </c>
      <c r="E38" s="49">
        <v>0</v>
      </c>
      <c r="F38" s="49">
        <v>0</v>
      </c>
      <c r="G38" s="49">
        <v>0</v>
      </c>
      <c r="H38" s="49">
        <v>0</v>
      </c>
      <c r="I38" s="39">
        <f t="shared" si="1"/>
        <v>5</v>
      </c>
      <c r="J38" s="16">
        <f t="shared" si="0"/>
        <v>0.00016615711817094243</v>
      </c>
    </row>
    <row r="39" spans="1:10" s="55" customFormat="1" ht="15.75" customHeight="1">
      <c r="A39" s="34" t="s">
        <v>10</v>
      </c>
      <c r="B39" s="52">
        <v>0</v>
      </c>
      <c r="C39" s="53">
        <v>2</v>
      </c>
      <c r="D39" s="53">
        <v>471</v>
      </c>
      <c r="E39" s="53">
        <v>1760</v>
      </c>
      <c r="F39" s="52">
        <v>0</v>
      </c>
      <c r="G39" s="52">
        <v>28</v>
      </c>
      <c r="H39" s="52">
        <v>13</v>
      </c>
      <c r="I39" s="42">
        <f t="shared" si="1"/>
        <v>2274</v>
      </c>
      <c r="J39" s="35">
        <f t="shared" si="0"/>
        <v>0.07556825734414463</v>
      </c>
    </row>
    <row r="40" spans="1:10" s="55" customFormat="1" ht="15.75" customHeight="1">
      <c r="A40" s="37" t="s">
        <v>22</v>
      </c>
      <c r="B40" s="54">
        <v>0</v>
      </c>
      <c r="C40" s="54">
        <v>0</v>
      </c>
      <c r="D40" s="54">
        <v>163</v>
      </c>
      <c r="E40" s="54">
        <v>98</v>
      </c>
      <c r="F40" s="54">
        <v>0</v>
      </c>
      <c r="G40" s="54">
        <v>5</v>
      </c>
      <c r="H40" s="54">
        <v>8</v>
      </c>
      <c r="I40" s="43">
        <f t="shared" si="1"/>
        <v>274</v>
      </c>
      <c r="J40" s="38">
        <f t="shared" si="0"/>
        <v>0.009105410075767645</v>
      </c>
    </row>
    <row r="41" spans="1:10" s="55" customFormat="1" ht="15.75" customHeight="1">
      <c r="A41" s="34" t="s">
        <v>11</v>
      </c>
      <c r="B41" s="52">
        <v>9</v>
      </c>
      <c r="C41" s="52">
        <v>32</v>
      </c>
      <c r="D41" s="52">
        <v>864</v>
      </c>
      <c r="E41" s="53">
        <v>1467</v>
      </c>
      <c r="F41" s="53">
        <v>12</v>
      </c>
      <c r="G41" s="52">
        <v>2</v>
      </c>
      <c r="H41" s="52">
        <v>45</v>
      </c>
      <c r="I41" s="42">
        <f t="shared" si="1"/>
        <v>2431</v>
      </c>
      <c r="J41" s="35">
        <f t="shared" si="0"/>
        <v>0.08078559085471222</v>
      </c>
    </row>
    <row r="42" spans="1:10" s="5" customFormat="1" ht="15.75" customHeight="1">
      <c r="A42" s="15" t="s">
        <v>12</v>
      </c>
      <c r="B42" s="49">
        <v>0</v>
      </c>
      <c r="C42" s="49">
        <v>0</v>
      </c>
      <c r="D42" s="49">
        <v>172</v>
      </c>
      <c r="E42" s="49">
        <v>12</v>
      </c>
      <c r="F42" s="51">
        <v>1</v>
      </c>
      <c r="G42" s="49">
        <v>0</v>
      </c>
      <c r="H42" s="49">
        <v>4</v>
      </c>
      <c r="I42" s="39">
        <f t="shared" si="1"/>
        <v>189</v>
      </c>
      <c r="J42" s="16">
        <f t="shared" si="0"/>
        <v>0.006280739066861624</v>
      </c>
    </row>
    <row r="43" spans="1:10" s="5" customFormat="1" ht="15.75" customHeight="1">
      <c r="A43" s="27" t="s">
        <v>13</v>
      </c>
      <c r="B43" s="50">
        <v>25</v>
      </c>
      <c r="C43" s="50">
        <v>0</v>
      </c>
      <c r="D43" s="50">
        <v>226</v>
      </c>
      <c r="E43" s="50">
        <v>12</v>
      </c>
      <c r="F43" s="50">
        <v>1</v>
      </c>
      <c r="G43" s="41">
        <v>2</v>
      </c>
      <c r="H43" s="50">
        <v>53</v>
      </c>
      <c r="I43" s="40">
        <f t="shared" si="1"/>
        <v>319</v>
      </c>
      <c r="J43" s="28">
        <f t="shared" si="0"/>
        <v>0.010600824139306127</v>
      </c>
    </row>
    <row r="44" spans="1:10" s="5" customFormat="1" ht="15.75" customHeight="1">
      <c r="A44" s="15" t="s">
        <v>14</v>
      </c>
      <c r="B44" s="49">
        <v>0</v>
      </c>
      <c r="C44" s="49">
        <v>0</v>
      </c>
      <c r="D44" s="49">
        <v>139</v>
      </c>
      <c r="E44" s="49">
        <v>156</v>
      </c>
      <c r="F44" s="49">
        <v>0</v>
      </c>
      <c r="G44" s="49">
        <v>0</v>
      </c>
      <c r="H44" s="49">
        <v>3</v>
      </c>
      <c r="I44" s="39">
        <f t="shared" si="1"/>
        <v>298</v>
      </c>
      <c r="J44" s="16">
        <f t="shared" si="0"/>
        <v>0.00990296424298817</v>
      </c>
    </row>
    <row r="45" spans="1:10" s="5" customFormat="1" ht="15.75" customHeight="1">
      <c r="A45" s="27" t="s">
        <v>35</v>
      </c>
      <c r="B45" s="50">
        <v>16</v>
      </c>
      <c r="C45" s="50">
        <v>0</v>
      </c>
      <c r="D45" s="50">
        <v>38</v>
      </c>
      <c r="E45" s="50">
        <v>14</v>
      </c>
      <c r="F45" s="50">
        <v>3</v>
      </c>
      <c r="G45" s="50">
        <v>0</v>
      </c>
      <c r="H45" s="50">
        <v>1</v>
      </c>
      <c r="I45" s="40">
        <f t="shared" si="1"/>
        <v>72</v>
      </c>
      <c r="J45" s="28">
        <f t="shared" si="0"/>
        <v>0.002392662501661571</v>
      </c>
    </row>
    <row r="46" spans="1:10" s="5" customFormat="1" ht="15.75" customHeight="1">
      <c r="A46" s="15" t="s">
        <v>36</v>
      </c>
      <c r="B46" s="49">
        <v>0</v>
      </c>
      <c r="C46" s="49">
        <v>0</v>
      </c>
      <c r="D46" s="49">
        <v>83</v>
      </c>
      <c r="E46" s="49">
        <v>301</v>
      </c>
      <c r="F46" s="49">
        <v>1</v>
      </c>
      <c r="G46" s="49">
        <v>0</v>
      </c>
      <c r="H46" s="49">
        <v>5</v>
      </c>
      <c r="I46" s="39">
        <f t="shared" si="1"/>
        <v>390</v>
      </c>
      <c r="J46" s="16">
        <f t="shared" si="0"/>
        <v>0.012960255217333511</v>
      </c>
    </row>
    <row r="47" spans="1:10" s="5" customFormat="1" ht="15.75" customHeight="1">
      <c r="A47" s="27" t="s">
        <v>15</v>
      </c>
      <c r="B47" s="50">
        <v>0</v>
      </c>
      <c r="C47" s="50">
        <v>1</v>
      </c>
      <c r="D47" s="50">
        <v>169</v>
      </c>
      <c r="E47" s="50">
        <v>31</v>
      </c>
      <c r="F47" s="50">
        <v>0</v>
      </c>
      <c r="G47" s="50">
        <v>0</v>
      </c>
      <c r="H47" s="50">
        <v>6</v>
      </c>
      <c r="I47" s="40">
        <f t="shared" si="1"/>
        <v>207</v>
      </c>
      <c r="J47" s="28">
        <f t="shared" si="0"/>
        <v>0.006878904692277017</v>
      </c>
    </row>
    <row r="48" spans="1:10" s="5" customFormat="1" ht="15.75" customHeight="1">
      <c r="A48" s="15" t="s">
        <v>16</v>
      </c>
      <c r="B48" s="49">
        <v>0</v>
      </c>
      <c r="C48" s="49">
        <v>0</v>
      </c>
      <c r="D48" s="49">
        <v>51</v>
      </c>
      <c r="E48" s="49">
        <v>12</v>
      </c>
      <c r="F48" s="49">
        <v>0</v>
      </c>
      <c r="G48" s="49">
        <v>0</v>
      </c>
      <c r="H48" s="49">
        <v>0</v>
      </c>
      <c r="I48" s="39">
        <f t="shared" si="1"/>
        <v>63</v>
      </c>
      <c r="J48" s="16">
        <f t="shared" si="0"/>
        <v>0.0020935796889538748</v>
      </c>
    </row>
    <row r="49" spans="1:10" s="5" customFormat="1" ht="15.75" customHeight="1">
      <c r="A49" s="27" t="s">
        <v>57</v>
      </c>
      <c r="B49" s="50">
        <v>0</v>
      </c>
      <c r="C49" s="50">
        <v>0</v>
      </c>
      <c r="D49" s="50">
        <v>3</v>
      </c>
      <c r="E49" s="50">
        <v>0</v>
      </c>
      <c r="F49" s="50">
        <v>0</v>
      </c>
      <c r="G49" s="50">
        <v>0</v>
      </c>
      <c r="H49" s="50">
        <v>0</v>
      </c>
      <c r="I49" s="40">
        <f t="shared" si="1"/>
        <v>3</v>
      </c>
      <c r="J49" s="28">
        <f t="shared" si="0"/>
        <v>9.969427090256546E-05</v>
      </c>
    </row>
    <row r="50" spans="1:10" s="5" customFormat="1" ht="15.75" customHeight="1">
      <c r="A50" s="15" t="s">
        <v>27</v>
      </c>
      <c r="B50" s="49">
        <v>0</v>
      </c>
      <c r="C50" s="49">
        <v>0</v>
      </c>
      <c r="D50" s="49">
        <v>8</v>
      </c>
      <c r="E50" s="49">
        <v>2</v>
      </c>
      <c r="F50" s="49">
        <v>0</v>
      </c>
      <c r="G50" s="49">
        <v>0</v>
      </c>
      <c r="H50" s="49">
        <v>0</v>
      </c>
      <c r="I50" s="39">
        <f t="shared" si="1"/>
        <v>10</v>
      </c>
      <c r="J50" s="16">
        <f t="shared" si="0"/>
        <v>0.00033231423634188487</v>
      </c>
    </row>
    <row r="51" spans="1:10" s="5" customFormat="1" ht="15.75" customHeight="1">
      <c r="A51" s="27" t="s">
        <v>17</v>
      </c>
      <c r="B51" s="50">
        <v>0</v>
      </c>
      <c r="C51" s="50">
        <v>0</v>
      </c>
      <c r="D51" s="50">
        <v>10</v>
      </c>
      <c r="E51" s="50">
        <v>1</v>
      </c>
      <c r="F51" s="50">
        <v>0</v>
      </c>
      <c r="G51" s="50">
        <v>0</v>
      </c>
      <c r="H51" s="50">
        <v>0</v>
      </c>
      <c r="I51" s="40">
        <f t="shared" si="1"/>
        <v>11</v>
      </c>
      <c r="J51" s="28">
        <f t="shared" si="0"/>
        <v>0.00036554565997607336</v>
      </c>
    </row>
    <row r="52" spans="1:10" s="5" customFormat="1" ht="3.75" customHeight="1" thickBot="1">
      <c r="A52" s="18"/>
      <c r="B52" s="44"/>
      <c r="C52" s="44"/>
      <c r="D52" s="44"/>
      <c r="E52" s="44"/>
      <c r="F52" s="44"/>
      <c r="G52" s="44"/>
      <c r="H52" s="44"/>
      <c r="I52" s="45"/>
      <c r="J52" s="19"/>
    </row>
    <row r="53" spans="1:10" s="5" customFormat="1" ht="10.5" customHeight="1" thickTop="1">
      <c r="A53" s="20"/>
      <c r="B53" s="46"/>
      <c r="C53" s="46"/>
      <c r="D53" s="46"/>
      <c r="E53" s="46"/>
      <c r="F53" s="46"/>
      <c r="G53" s="46"/>
      <c r="H53" s="46"/>
      <c r="I53" s="47"/>
      <c r="J53" s="17"/>
    </row>
    <row r="54" spans="1:10" s="5" customFormat="1" ht="15.75" customHeight="1" thickBot="1">
      <c r="A54" s="21" t="s">
        <v>0</v>
      </c>
      <c r="B54" s="48">
        <f aca="true" t="shared" si="2" ref="B54:I54">SUM(B8:B53)</f>
        <v>317</v>
      </c>
      <c r="C54" s="48">
        <f t="shared" si="2"/>
        <v>79</v>
      </c>
      <c r="D54" s="48">
        <f t="shared" si="2"/>
        <v>21632</v>
      </c>
      <c r="E54" s="48">
        <f t="shared" si="2"/>
        <v>7481</v>
      </c>
      <c r="F54" s="48">
        <f t="shared" si="2"/>
        <v>91</v>
      </c>
      <c r="G54" s="48">
        <f t="shared" si="2"/>
        <v>91</v>
      </c>
      <c r="H54" s="48">
        <f t="shared" si="2"/>
        <v>401</v>
      </c>
      <c r="I54" s="48">
        <f t="shared" si="2"/>
        <v>30092</v>
      </c>
      <c r="J54" s="22">
        <f>(I54/I$54)</f>
        <v>1</v>
      </c>
    </row>
    <row r="55" spans="1:10" s="5" customFormat="1" ht="15.75" customHeight="1">
      <c r="A55" s="23"/>
      <c r="B55" s="47"/>
      <c r="C55" s="47"/>
      <c r="D55" s="47"/>
      <c r="E55" s="47"/>
      <c r="F55" s="47"/>
      <c r="G55" s="47"/>
      <c r="H55" s="47"/>
      <c r="I55" s="47"/>
      <c r="J55" s="17"/>
    </row>
    <row r="56" spans="1:10" s="5" customFormat="1" ht="15.75" customHeight="1" thickBot="1">
      <c r="A56" s="24" t="s">
        <v>37</v>
      </c>
      <c r="B56" s="22">
        <f aca="true" t="shared" si="3" ref="B56:I56">(B54/$I54)</f>
        <v>0.01053436129203775</v>
      </c>
      <c r="C56" s="22">
        <f t="shared" si="3"/>
        <v>0.0026252824671008906</v>
      </c>
      <c r="D56" s="22">
        <f t="shared" si="3"/>
        <v>0.7188621560547653</v>
      </c>
      <c r="E56" s="22">
        <f t="shared" si="3"/>
        <v>0.24860428020736408</v>
      </c>
      <c r="F56" s="22">
        <f t="shared" si="3"/>
        <v>0.0030240595507111524</v>
      </c>
      <c r="G56" s="22">
        <f t="shared" si="3"/>
        <v>0.0030240595507111524</v>
      </c>
      <c r="H56" s="22">
        <f t="shared" si="3"/>
        <v>0.013325800877309583</v>
      </c>
      <c r="I56" s="22">
        <f t="shared" si="3"/>
        <v>1</v>
      </c>
      <c r="J56" s="17"/>
    </row>
    <row r="57" s="5" customFormat="1" ht="15.75" customHeight="1">
      <c r="I57" s="6"/>
    </row>
    <row r="58" s="5" customFormat="1" ht="15.75" customHeight="1">
      <c r="I58" s="6"/>
    </row>
    <row r="59" s="5" customFormat="1" ht="15.75" customHeight="1">
      <c r="I59" s="6"/>
    </row>
    <row r="60" s="5" customFormat="1" ht="15.75" customHeight="1">
      <c r="I60" s="6"/>
    </row>
    <row r="61" s="5" customFormat="1" ht="15.75" customHeight="1">
      <c r="I61" s="6"/>
    </row>
    <row r="62" s="5" customFormat="1" ht="15.75" customHeight="1">
      <c r="I62" s="6"/>
    </row>
    <row r="63" s="5" customFormat="1" ht="15.75" customHeight="1">
      <c r="I63" s="6"/>
    </row>
    <row r="64" s="5" customFormat="1" ht="15.75" customHeight="1">
      <c r="I64" s="6"/>
    </row>
  </sheetData>
  <sheetProtection/>
  <mergeCells count="4">
    <mergeCell ref="A4:J4"/>
    <mergeCell ref="A1:J1"/>
    <mergeCell ref="A2:J2"/>
    <mergeCell ref="A3:J3"/>
  </mergeCells>
  <printOptions horizontalCentered="1"/>
  <pageMargins left="0" right="0" top="0.5" bottom="1" header="0.5" footer="0.5"/>
  <pageSetup horizontalDpi="600" verticalDpi="600" orientation="landscape" scale="90" r:id="rId1"/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Doak-John</dc:creator>
  <cp:keywords/>
  <dc:description/>
  <cp:lastModifiedBy>Doak, Robert</cp:lastModifiedBy>
  <cp:lastPrinted>2022-01-25T19:03:50Z</cp:lastPrinted>
  <dcterms:created xsi:type="dcterms:W3CDTF">2007-06-25T15:09:18Z</dcterms:created>
  <dcterms:modified xsi:type="dcterms:W3CDTF">2022-02-01T20:28:52Z</dcterms:modified>
  <cp:category/>
  <cp:version/>
  <cp:contentType/>
  <cp:contentStatus/>
</cp:coreProperties>
</file>